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ХВС. Т-пит"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BLOCK_NOTE_P_TARIFF_A_COLDVSNA">'ХВС. Т-пит'!$54:$55</definedName>
    <definedName name="BLOCK_NOTE_R_TARIFF_A_COLDVSNA">'ХВС. Т-пит'!$56:$57</definedName>
    <definedName name="BLOCK_TABLE_P_TARIFF_A_COLDVSNA">'ХВС. Т-пит'!$26:$30</definedName>
    <definedName name="BLOCK_TABLE_R_TARIFF_A_COLDVSNA">'ХВС. Т-пит'!$31:$33</definedName>
    <definedName name="code">[1]Инструкция!$B$2</definedName>
    <definedName name="CodeTemplateList">[1]TEHSHEET!$F$46:$F$53</definedName>
    <definedName name="COLDVSNA_TARIFF_A_COLDVSNA_ADD_HL_COLUMN_MARKER">'ХВС. Т-пит'!$T$34</definedName>
    <definedName name="COLDVSNA_TARIFF_A_COLDVSNA_DEL_HL_DATA_DIFF_COLUMN_MARKER">'ХВС. Т-пит'!$R$34</definedName>
    <definedName name="COLDVSNA_TARIFF_A_COLDVSNA_DEL_HL_FLAG_DIFF_COLUMN_MARKER">'ХВС. Т-пит'!$P$34</definedName>
    <definedName name="COLDVSNA_TARIFF_A_COLDVSNA_DEL_HL_GC_COLUMN_MARKER">'ХВС. Т-пит'!$Q$34</definedName>
    <definedName name="COLDVSNA_TARIFF_A_COLDVSNA_DELETE_PERIOD_ROW_MARKER">'ХВС. Т-пит'!$O$35</definedName>
    <definedName name="COLDVSNA_TARIFF_A_COLDVSNA_FLAG_BLOCK_COLUMN_MARKER">'ХВС. Т-пит'!$L$36</definedName>
    <definedName name="COLDVSNA_TARIFF_A_COLDVSNA_FLAG_BLOCK_ROW_MARKER">'ХВС. Т-пит'!$O$20</definedName>
    <definedName name="COLDVSNA_TARIFF_A_COLDVSNA_NUM_CS_COLUMN_MARKER">'ХВС. Т-пит'!$G$36</definedName>
    <definedName name="COLDVSNA_TARIFF_A_COLDVSNA_NUM_DATA_DIFF_COLUMN_MARKER">'ХВС. Т-пит'!$K$36</definedName>
    <definedName name="COLDVSNA_TARIFF_A_COLDVSNA_NUM_FLAG_DIFF_COLUMN_MARKER">'ХВС. Т-пит'!$I$36</definedName>
    <definedName name="COLDVSNA_TARIFF_A_COLDVSNA_NUM_GC_COLUMN_MARKER">'ХВС. Т-пит'!$J$36</definedName>
    <definedName name="COLDVSNA_TARIFF_A_COLDVSNA_NUM_NTAR_COLUMN_MARKER">'ХВС. Т-пит'!$E$36</definedName>
    <definedName name="COLDVSNA_TARIFF_A_COLDVSNA_NUM_TER_COLUMN_MARKER">'ХВС. Т-пит'!$F$36</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COLDVSNA_TARIFF_A_COLDVSNA_CS">'ХВС. Т-пит'!$4:$11</definedName>
    <definedName name="et_COLDVSNA_TARIFF_A_COLDVSNA_DATA_DIFF">'ХВС. Т-пит'!$7:$8</definedName>
    <definedName name="et_COLDVSNA_TARIFF_A_COLDVSNA_FLAG_DIFF">'ХВС. Т-пит'!$5:$10</definedName>
    <definedName name="et_COLDVSNA_TARIFF_A_COLDVSNA_GC">'ХВС. Т-пит'!$6:$9</definedName>
    <definedName name="et_COLDVSNA_TARIFF_A_COLDVSNA_NTAR">'ХВС. Т-пит'!$2:$13</definedName>
    <definedName name="et_COLDVSNA_TARIFF_A_COLDVSNA_PERIOD_COLOR">'ХВС. Т-пит'!$AC$7:$AI$8</definedName>
    <definedName name="et_COLDVSNA_TARIFF_A_COLDVSNA_PERIOD_NOT_COLOR">'ХВС. Т-пит'!$AC$15:$AI$16</definedName>
    <definedName name="et_COLDVSNA_TARIFF_A_COLDVSNA_TER">'ХВС. Т-пит'!$3:$12</definedName>
    <definedName name="et_COLDVSNA_TARIFF_A_COLDVSNA_TN">'ХВС. Т-пит'!$7:$8</definedName>
    <definedName name="et_ver_COLDVSNA_TARIFF_A_COLDVSNA">'ХВС. Т-пит'!$V:$AB</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_COLDVSNA">'ХВС. Т-пит'!$T$53</definedName>
    <definedName name="pIns_ver_COLDVSNA_TARIFF_A_COLDVSNA">'ХВС. Т-пит'!$AQ$37</definedName>
    <definedName name="PROCEDURE_TC_NAME_FORM">[1]DATA_FORMS!$C$30</definedName>
    <definedName name="pt_cs_9">'ХВС. Т-пит'!$43:$50</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ntar_9">'ХВС. Т-пит'!$41:$52</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t_ter_9">'ХВС. Т-пит'!$42:$51</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TARIFF_A_COLDVSNA">'ХВС. Т-пит'!$AQ$54</definedName>
    <definedName name="tblStart_1_TARIFF_A_COLDVSNA">'ХВС. Т-пит'!$AC$41</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[1]REESTR_VED!$A$2:$A$8</definedName>
    <definedName name="VD_NAME_LIST">[1]REESTR_VED!$B$2:$B$8</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53" i="1" l="1"/>
  <c r="AU52" i="1"/>
  <c r="AU51" i="1"/>
  <c r="AU50" i="1"/>
  <c r="AU49" i="1"/>
  <c r="AU48" i="1"/>
  <c r="AU47" i="1"/>
  <c r="AL47" i="1"/>
  <c r="AE47" i="1"/>
  <c r="X47" i="1"/>
  <c r="AU46" i="1"/>
  <c r="AR46" i="1"/>
  <c r="AU45" i="1"/>
  <c r="AU44" i="1"/>
  <c r="AU43" i="1"/>
  <c r="AC43" i="1"/>
  <c r="S43" i="1"/>
  <c r="I44" i="1" s="1"/>
  <c r="AU42" i="1"/>
  <c r="AC42" i="1"/>
  <c r="S42" i="1"/>
  <c r="AU41" i="1"/>
  <c r="AR41" i="1"/>
  <c r="AC41" i="1"/>
  <c r="S41" i="1"/>
  <c r="U40" i="1"/>
  <c r="V40" i="1" s="1"/>
  <c r="W40" i="1" s="1"/>
  <c r="X40" i="1" s="1"/>
  <c r="Y40" i="1" s="1"/>
  <c r="Z40" i="1" s="1"/>
  <c r="AB40" i="1" s="1"/>
  <c r="AC40" i="1" s="1"/>
  <c r="AD40" i="1" s="1"/>
  <c r="AE40" i="1" s="1"/>
  <c r="AF40" i="1" s="1"/>
  <c r="AG40" i="1" s="1"/>
  <c r="AI40" i="1" s="1"/>
  <c r="AJ40" i="1" s="1"/>
  <c r="AK40" i="1" s="1"/>
  <c r="AL40" i="1" s="1"/>
  <c r="AM40" i="1" s="1"/>
  <c r="AN40" i="1" s="1"/>
  <c r="AP40" i="1" s="1"/>
  <c r="AQ40" i="1" s="1"/>
  <c r="AR40" i="1" s="1"/>
  <c r="AJ33" i="1"/>
  <c r="AC33" i="1"/>
  <c r="V33" i="1"/>
  <c r="AJ32" i="1"/>
  <c r="AC32" i="1"/>
  <c r="V32" i="1"/>
  <c r="AJ30" i="1"/>
  <c r="AC30" i="1"/>
  <c r="V30" i="1"/>
  <c r="AJ29" i="1"/>
  <c r="AC29" i="1"/>
  <c r="V29" i="1"/>
  <c r="AJ28" i="1"/>
  <c r="AC28" i="1"/>
  <c r="V28" i="1"/>
  <c r="AJ27" i="1"/>
  <c r="AC27" i="1"/>
  <c r="V27" i="1"/>
  <c r="S25" i="1"/>
  <c r="S24" i="1"/>
  <c r="AE16" i="1"/>
  <c r="AU13" i="1"/>
  <c r="AU12" i="1"/>
  <c r="AU11" i="1"/>
  <c r="AU10" i="1"/>
  <c r="AU9" i="1"/>
  <c r="AU8" i="1"/>
  <c r="AL8" i="1"/>
  <c r="AE8" i="1"/>
  <c r="X8" i="1"/>
  <c r="AU7" i="1"/>
  <c r="AR7" i="1"/>
  <c r="AU6" i="1"/>
  <c r="AU5" i="1"/>
  <c r="AU4" i="1"/>
  <c r="AC4" i="1"/>
  <c r="S4" i="1"/>
  <c r="I5" i="1" s="1"/>
  <c r="AU3" i="1"/>
  <c r="AC3" i="1"/>
  <c r="S3" i="1"/>
  <c r="AU2" i="1"/>
  <c r="AR2" i="1"/>
  <c r="AC2" i="1"/>
  <c r="S2" i="1"/>
  <c r="AS46" i="1"/>
  <c r="AS7" i="1"/>
  <c r="J6" i="1" l="1"/>
  <c r="S5" i="1"/>
  <c r="J45" i="1"/>
  <c r="S44" i="1"/>
  <c r="S45" i="1" l="1"/>
  <c r="K46" i="1"/>
  <c r="S46" i="1" s="1"/>
  <c r="S6" i="1"/>
  <c r="K7" i="1"/>
  <c r="S7" i="1" s="1"/>
</calcChain>
</file>

<file path=xl/sharedStrings.xml><?xml version="1.0" encoding="utf-8"?>
<sst xmlns="http://schemas.openxmlformats.org/spreadsheetml/2006/main" count="155" uniqueCount="66">
  <si>
    <t>Flag_Row_Size</t>
  </si>
  <si>
    <t>Наименование тарифа</t>
  </si>
  <si>
    <t>Территория действия тарифа</t>
  </si>
  <si>
    <t>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</si>
  <si>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Наименование централизованной системы холодного водоснабжения</t>
  </si>
  <si>
    <t>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водоснабжения._x000D_
В случае дифференциации тарифов по централизованным системам холодного водоснабжения информация по ним указывается в отдельных строках.</t>
  </si>
  <si>
    <t>Наименование признака дифференциации</t>
  </si>
  <si>
    <t>Указывается наименование дополнительного признака дифференциации (при наличии)._x000D_
Дифференциация тарифа осуществляется в соответствии с законодательством в сфере водоснабжения и водоотведения._x000D_
В случае дифференциации тарифов по дополнительным признакам информация по ним указывается в отдельных строках.</t>
  </si>
  <si>
    <t>GROUP_CONSUMER</t>
  </si>
  <si>
    <t>Группа потребителей</t>
  </si>
  <si>
    <t>Указывается группа потребителей при наличии дифференциации тарифа по группам потребителей._x000D_
Значение выбирается из перечня:_x000D_
  - Организации-перепродавцы;_x000D_
  - Бюджетные организации;_x000D_
  - Население;_x000D_
  - Прочие;_x000D_
  - Без дифференциации._x000D_
В случае дифференциации тарифов по группам потребителей информация по ним указывается в отдельных строках.</t>
  </si>
  <si>
    <t>да</t>
  </si>
  <si>
    <t>Добавить значение признака дифференциации</t>
  </si>
  <si>
    <t>В случае наличия нескольких значений признака дифференциации тарифов информация по ним указывается в отдельных строках._x000D_
В случае дифференциации тарифов по периодам действия тарифа информация по ним указывается в отдельных колонках.</t>
  </si>
  <si>
    <t>Добавить группу потребителей</t>
  </si>
  <si>
    <t>Добавить наименование признака дифференциации</t>
  </si>
  <si>
    <t>Добавить централизованную систему для дифференциации</t>
  </si>
  <si>
    <t>Добавить территорию для дифференциации</t>
  </si>
  <si>
    <t>PERIOD_FROM_FIRST_ROW</t>
  </si>
  <si>
    <t>FLAG_BLOCK_COLUMN</t>
  </si>
  <si>
    <t>SPR</t>
  </si>
  <si>
    <t>FLAG_START_DATE</t>
  </si>
  <si>
    <t>FLAG_ETC_PERIOD</t>
  </si>
  <si>
    <t>FLAG_END_DATE</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</si>
  <si>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</si>
  <si>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</si>
  <si>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</si>
  <si>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</si>
  <si>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Дата подачи заявления об утверждении тарифов</t>
  </si>
  <si>
    <t>Номер подачи заявления об утверждении тарифов</t>
  </si>
  <si>
    <t>dp</t>
  </si>
  <si>
    <t>×</t>
  </si>
  <si>
    <t>Параметры формы</t>
  </si>
  <si>
    <t>№ п/п</t>
  </si>
  <si>
    <t>Параметр дифференциации тарифа</t>
  </si>
  <si>
    <t>Величина и срок действия тарифа</t>
  </si>
  <si>
    <t>Наличие других периодов действия тарифа</t>
  </si>
  <si>
    <t>Наличие других сроков действия тарифа</t>
  </si>
  <si>
    <t>Добавить срок действия</t>
  </si>
  <si>
    <t>Одноставочный тариф</t>
  </si>
  <si>
    <t>Двухставочный тариф</t>
  </si>
  <si>
    <t>Срок действия</t>
  </si>
  <si>
    <t>ID_TER</t>
  </si>
  <si>
    <t>ID_CS</t>
  </si>
  <si>
    <t>ID_IST_TE</t>
  </si>
  <si>
    <t>NUM_NTAR</t>
  </si>
  <si>
    <t>NUM_TER</t>
  </si>
  <si>
    <t>NUM_CS</t>
  </si>
  <si>
    <t>NUM_FLAG_DIFF</t>
  </si>
  <si>
    <t>NUM_GC</t>
  </si>
  <si>
    <t>NUM_DATA_DIFF</t>
  </si>
  <si>
    <t>Одноставочный тариф,_x000D_
руб./куб. м</t>
  </si>
  <si>
    <t>ставка платы за объем поданной воды,_x000D_
руб./куб. м</t>
  </si>
  <si>
    <t>ставка платы за содержание мощности,_x000D_
руб./куб. м в час</t>
  </si>
  <si>
    <t>дата начала</t>
  </si>
  <si>
    <t>дата окончания</t>
  </si>
  <si>
    <t>1</t>
  </si>
  <si>
    <t>2</t>
  </si>
  <si>
    <t>pt_ntar_9</t>
  </si>
  <si>
    <t>pt_ter_9</t>
  </si>
  <si>
    <t>pt_cs_9</t>
  </si>
  <si>
    <t>pt_ist_te_9</t>
  </si>
  <si>
    <t>без дифференциации</t>
  </si>
  <si>
    <t>Прочие потребители (без учета НДС)</t>
  </si>
  <si>
    <t>Добавить наименование тарифа</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</si>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</sst>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yy"/>
  </numFmts>
  <fonts count="20">
    <font>
      <sz val="9"/>
      <color rgb="FF000000"/>
      <name val="Tahoma"/>
    </font>
    <font>
      <sz val="9"/>
      <color theme="0"/>
      <name val="Tahoma"/>
    </font>
    <font>
      <sz val="9"/>
      <name val="Tahoma"/>
    </font>
    <font>
      <sz val="11"/>
      <name val="Webdings2"/>
    </font>
    <font>
      <sz val="1"/>
      <color theme="0"/>
      <name val="Tahoma"/>
    </font>
    <font>
      <sz val="8"/>
      <name val="Tahoma"/>
    </font>
    <font>
      <sz val="11"/>
      <name val="Wingdings 2"/>
    </font>
    <font>
      <sz val="11"/>
      <color rgb="FFBCBCBC"/>
      <name val="Wingdings 2"/>
    </font>
    <font>
      <b/>
      <sz val="9"/>
      <color rgb="FF000080"/>
      <name val="Tahoma"/>
    </font>
    <font>
      <sz val="9"/>
      <color rgb="FF000080"/>
      <name val="Tahoma"/>
    </font>
    <font>
      <sz val="1"/>
      <color theme="0"/>
      <name val="Webdings2"/>
    </font>
    <font>
      <b/>
      <sz val="1"/>
      <color theme="0"/>
      <name val="Tahoma"/>
    </font>
    <font>
      <sz val="11"/>
      <color theme="0"/>
      <name val="Webdings2"/>
    </font>
    <font>
      <sz val="9"/>
      <color theme="0"/>
      <name val="Webdings2"/>
    </font>
    <font>
      <sz val="10"/>
      <name val="Tahoma"/>
    </font>
    <font>
      <b/>
      <sz val="9"/>
      <name val="Tahoma"/>
    </font>
    <font>
      <sz val="15"/>
      <color rgb="FF000000"/>
      <name val="Tahoma"/>
    </font>
    <font>
      <sz val="1"/>
      <name val="Tahoma"/>
    </font>
    <font>
      <sz val="1"/>
      <name val="Webdings2"/>
    </font>
    <font>
      <sz val="1"/>
      <color rgb="FFBCBCBC"/>
      <name val="Tahoma"/>
    </font>
  </fonts>
  <fills count="8">
    <fill>
      <patternFill patternType="none"/>
    </fill>
    <fill>
      <patternFill patternType="gray125"/>
    </fill>
    <fill>
      <patternFill patternType="solid">
        <fgColor rgb="FFFFFFFF"/>
      </patternFill>
    </fill>
    <fill>
      <patternFill patternType="solid">
        <fgColor rgb="FFD7EAD3"/>
      </patternFill>
    </fill>
    <fill>
      <patternFill patternType="solid">
        <fgColor rgb="FFFFFFC0"/>
      </patternFill>
    </fill>
    <fill>
      <patternFill patternType="solid">
        <fgColor rgb="FFB7E4FF"/>
      </patternFill>
    </fill>
    <fill>
      <patternFill patternType="solid">
        <fgColor rgb="FFE3FAFD"/>
      </patternFill>
    </fill>
    <fill>
      <patternFill patternType="lightDown">
        <fgColor rgb="FFC0C0C0"/>
      </patternFill>
    </fill>
  </fills>
  <borders count="14">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right/>
      <top style="thin">
        <color rgb="FFC0C0C0"/>
      </top>
      <bottom/>
      <diagonal/>
    </border>
    <border>
      <left/>
      <right/>
      <top/>
      <bottom style="thin">
        <color rgb="FFC0C0C0"/>
      </bottom>
      <diagonal/>
    </border>
    <border>
      <left style="thin">
        <color rgb="FFC0C0C0"/>
      </left>
      <right style="thin">
        <color rgb="FFC0C0C0"/>
      </right>
      <top/>
      <bottom/>
      <diagonal/>
    </border>
  </borders>
  <cellStyleXfs count="1">
    <xf numFmtId="49" fontId="0" fillId="0" borderId="0" applyFill="0" applyBorder="0">
      <alignment vertical="top"/>
    </xf>
  </cellStyleXfs>
  <cellXfs count="139">
    <xf numFmtId="49" fontId="0" fillId="0" borderId="0" xfId="0">
      <alignment vertical="top"/>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NumberFormat="1" applyFont="1" applyAlignment="1">
      <alignment vertical="center" wrapText="1"/>
    </xf>
    <xf numFmtId="0" fontId="2" fillId="0" borderId="0" xfId="0" applyNumberFormat="1" applyFont="1" applyAlignment="1">
      <alignment horizontal="left" vertical="center" wrapText="1"/>
    </xf>
    <xf numFmtId="0" fontId="2" fillId="0" borderId="0" xfId="0" applyNumberFormat="1" applyFont="1" applyAlignment="1">
      <alignment vertical="center" wrapText="1"/>
    </xf>
    <xf numFmtId="0" fontId="4" fillId="0" borderId="0" xfId="0" applyNumberFormat="1" applyFont="1" applyAlignment="1">
      <alignment vertical="center" wrapText="1"/>
    </xf>
    <xf numFmtId="49" fontId="0" fillId="0" borderId="0" xfId="0" applyNumberFormat="1" applyFont="1">
      <alignment vertical="top"/>
    </xf>
    <xf numFmtId="0" fontId="1" fillId="0" borderId="0" xfId="0" applyNumberFormat="1" applyFont="1" applyAlignment="1">
      <alignment horizontal="left" vertical="center" indent="1"/>
    </xf>
    <xf numFmtId="0" fontId="1" fillId="0" borderId="0" xfId="0" applyNumberFormat="1" applyFont="1" applyAlignment="1">
      <alignment horizontal="center" vertical="center"/>
    </xf>
    <xf numFmtId="0" fontId="1" fillId="0" borderId="0" xfId="0" applyNumberFormat="1" applyFont="1" applyAlignment="1">
      <alignment horizontal="left" vertical="center" wrapText="1"/>
    </xf>
    <xf numFmtId="49" fontId="2" fillId="0" borderId="0" xfId="0" applyNumberFormat="1" applyFont="1">
      <alignment vertical="top"/>
    </xf>
    <xf numFmtId="49" fontId="2" fillId="0" borderId="2" xfId="0" applyNumberFormat="1" applyFont="1" applyBorder="1">
      <alignment vertical="top"/>
    </xf>
    <xf numFmtId="0" fontId="2" fillId="2" borderId="1" xfId="0" applyNumberFormat="1" applyFont="1" applyFill="1" applyBorder="1" applyAlignment="1">
      <alignment horizontal="lef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left" vertical="center" wrapText="1" indent="6"/>
    </xf>
    <xf numFmtId="0" fontId="5" fillId="0" borderId="1" xfId="0" applyNumberFormat="1" applyFont="1" applyBorder="1" applyAlignment="1">
      <alignment vertical="top" wrapText="1"/>
    </xf>
    <xf numFmtId="0" fontId="4" fillId="0" borderId="0" xfId="0" applyNumberFormat="1" applyFont="1" applyAlignment="1">
      <alignment vertical="center"/>
    </xf>
    <xf numFmtId="0" fontId="2" fillId="0" borderId="0" xfId="0" applyNumberFormat="1" applyFont="1" applyAlignment="1">
      <alignment horizontal="center" vertical="center" wrapText="1"/>
    </xf>
    <xf numFmtId="0" fontId="6" fillId="2" borderId="0" xfId="0" applyNumberFormat="1" applyFont="1" applyFill="1" applyAlignment="1">
      <alignment horizontal="center" vertical="center" wrapText="1"/>
    </xf>
    <xf numFmtId="0" fontId="2"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1"/>
    </xf>
    <xf numFmtId="0" fontId="7" fillId="0" borderId="0" xfId="0" applyNumberFormat="1" applyFont="1" applyAlignment="1">
      <alignment vertical="center" wrapText="1"/>
    </xf>
    <xf numFmtId="0" fontId="2" fillId="2" borderId="1" xfId="0" applyNumberFormat="1" applyFont="1" applyFill="1" applyBorder="1" applyAlignment="1">
      <alignment horizontal="left" vertical="center" wrapText="1" indent="2"/>
    </xf>
    <xf numFmtId="0" fontId="4" fillId="0" borderId="0" xfId="0" applyNumberFormat="1" applyFont="1" applyAlignment="1">
      <alignment horizontal="center" vertical="center" wrapText="1"/>
    </xf>
    <xf numFmtId="0" fontId="4" fillId="0" borderId="2"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indent="4"/>
    </xf>
    <xf numFmtId="0" fontId="4"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5"/>
    </xf>
    <xf numFmtId="0" fontId="5" fillId="0" borderId="6" xfId="0" applyNumberFormat="1" applyFont="1" applyBorder="1" applyAlignment="1">
      <alignment vertical="top" wrapText="1"/>
    </xf>
    <xf numFmtId="49" fontId="2" fillId="4" borderId="1" xfId="0" applyNumberFormat="1" applyFont="1" applyFill="1" applyBorder="1" applyAlignment="1" applyProtection="1">
      <alignment horizontal="left" vertical="center" wrapText="1" indent="6"/>
      <protection locked="0"/>
    </xf>
    <xf numFmtId="4" fontId="2" fillId="4" borderId="1" xfId="0" applyNumberFormat="1" applyFont="1" applyFill="1" applyBorder="1" applyAlignment="1" applyProtection="1">
      <alignment horizontal="right" vertical="center" wrapText="1"/>
      <protection locked="0"/>
    </xf>
    <xf numFmtId="164" fontId="2" fillId="4" borderId="1" xfId="0" applyNumberFormat="1" applyFont="1" applyFill="1" applyBorder="1" applyAlignment="1" applyProtection="1">
      <alignment horizontal="right" vertical="center" wrapText="1"/>
      <protection locked="0"/>
    </xf>
    <xf numFmtId="4" fontId="2" fillId="0" borderId="7" xfId="0" applyNumberFormat="1" applyFont="1" applyBorder="1" applyAlignment="1">
      <alignment horizontal="right" vertical="center" wrapText="1"/>
    </xf>
    <xf numFmtId="49" fontId="2" fillId="0" borderId="1" xfId="0" applyNumberFormat="1" applyFont="1" applyBorder="1" applyAlignment="1">
      <alignment horizontal="left" vertical="center" wrapText="1"/>
    </xf>
    <xf numFmtId="4" fontId="2" fillId="0" borderId="1" xfId="0" applyNumberFormat="1" applyFont="1" applyBorder="1" applyAlignment="1">
      <alignment horizontal="right" vertical="center" wrapText="1"/>
    </xf>
    <xf numFmtId="4" fontId="4" fillId="0" borderId="1" xfId="0" applyNumberFormat="1" applyFont="1" applyBorder="1" applyAlignment="1">
      <alignment horizontal="center" vertical="center" wrapText="1"/>
    </xf>
    <xf numFmtId="4" fontId="2" fillId="0" borderId="9" xfId="0" applyNumberFormat="1" applyFont="1" applyBorder="1" applyAlignment="1">
      <alignment horizontal="right" vertical="center" wrapText="1"/>
    </xf>
    <xf numFmtId="49" fontId="8" fillId="7" borderId="3" xfId="0" applyNumberFormat="1" applyFont="1" applyFill="1" applyBorder="1" applyAlignment="1">
      <alignment horizontal="left" vertical="center"/>
    </xf>
    <xf numFmtId="49" fontId="9" fillId="7" borderId="4" xfId="0" applyNumberFormat="1" applyFont="1" applyFill="1" applyBorder="1" applyAlignment="1">
      <alignment horizontal="left" vertical="center" indent="5"/>
    </xf>
    <xf numFmtId="49" fontId="2"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left" vertical="center" indent="4"/>
    </xf>
    <xf numFmtId="49" fontId="0" fillId="7" borderId="4" xfId="0" applyNumberFormat="1" applyFont="1" applyFill="1" applyBorder="1" applyAlignment="1">
      <alignment horizontal="center" vertical="center" wrapText="1"/>
    </xf>
    <xf numFmtId="49" fontId="0" fillId="7" borderId="10" xfId="0" applyNumberFormat="1" applyFont="1" applyFill="1" applyBorder="1" applyAlignment="1">
      <alignment horizontal="center" vertical="center" wrapText="1"/>
    </xf>
    <xf numFmtId="49" fontId="3" fillId="0" borderId="0" xfId="0" applyNumberFormat="1" applyFont="1">
      <alignment vertical="top"/>
    </xf>
    <xf numFmtId="49" fontId="9" fillId="7" borderId="4" xfId="0" applyNumberFormat="1" applyFont="1" applyFill="1" applyBorder="1" applyAlignment="1">
      <alignment horizontal="left" vertical="center" indent="3"/>
    </xf>
    <xf numFmtId="49" fontId="0" fillId="7" borderId="5" xfId="0" applyNumberFormat="1" applyFont="1" applyFill="1" applyBorder="1" applyAlignment="1">
      <alignment horizontal="center" vertical="center" wrapText="1"/>
    </xf>
    <xf numFmtId="0" fontId="4" fillId="0" borderId="0" xfId="0" applyNumberFormat="1" applyFont="1" applyAlignment="1">
      <alignment horizontal="left" vertical="center" indent="1"/>
    </xf>
    <xf numFmtId="0" fontId="4"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lignment vertical="top"/>
    </xf>
    <xf numFmtId="49" fontId="10" fillId="0" borderId="0" xfId="0" applyNumberFormat="1" applyFont="1">
      <alignment vertical="top"/>
    </xf>
    <xf numFmtId="49" fontId="11" fillId="0" borderId="0" xfId="0" applyNumberFormat="1" applyFont="1" applyAlignment="1">
      <alignment horizontal="left" vertical="center"/>
    </xf>
    <xf numFmtId="49" fontId="4" fillId="0" borderId="0" xfId="0" applyNumberFormat="1" applyFont="1" applyAlignment="1">
      <alignment horizontal="left" vertical="center" indent="1"/>
    </xf>
    <xf numFmtId="49" fontId="4" fillId="0" borderId="0" xfId="0" applyNumberFormat="1" applyFont="1" applyAlignment="1">
      <alignment horizontal="center" vertical="center" wrapText="1"/>
    </xf>
    <xf numFmtId="4"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49" fontId="1" fillId="0" borderId="1" xfId="0" applyNumberFormat="1" applyFont="1" applyBorder="1" applyAlignment="1">
      <alignment vertical="center" wrapText="1"/>
    </xf>
    <xf numFmtId="0" fontId="12" fillId="0" borderId="0" xfId="0" applyNumberFormat="1" applyFont="1" applyAlignment="1">
      <alignment vertical="center" wrapText="1"/>
    </xf>
    <xf numFmtId="0" fontId="13" fillId="0" borderId="0" xfId="0" applyNumberFormat="1" applyFont="1" applyAlignment="1">
      <alignment vertical="center" wrapText="1"/>
    </xf>
    <xf numFmtId="0" fontId="1" fillId="0" borderId="0" xfId="0" applyNumberFormat="1" applyFont="1" applyAlignment="1">
      <alignment vertical="center"/>
    </xf>
    <xf numFmtId="0" fontId="3" fillId="2" borderId="0" xfId="0" applyNumberFormat="1" applyFont="1" applyFill="1" applyAlignment="1">
      <alignment vertical="center"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vertical="center" wrapText="1"/>
    </xf>
    <xf numFmtId="0" fontId="14" fillId="0" borderId="0" xfId="0" applyNumberFormat="1" applyFont="1" applyAlignment="1">
      <alignment vertical="center" wrapText="1"/>
    </xf>
    <xf numFmtId="0" fontId="2" fillId="0" borderId="11" xfId="0" applyNumberFormat="1" applyFont="1" applyBorder="1" applyAlignment="1">
      <alignment horizontal="left" vertical="top" wrapText="1" indent="1"/>
    </xf>
    <xf numFmtId="0" fontId="2" fillId="0" borderId="12" xfId="0" applyNumberFormat="1" applyFont="1" applyBorder="1" applyAlignment="1">
      <alignment horizontal="left" vertical="center" wrapText="1" indent="1"/>
    </xf>
    <xf numFmtId="0" fontId="15" fillId="2" borderId="0" xfId="0" applyNumberFormat="1" applyFont="1" applyFill="1" applyAlignment="1">
      <alignment horizontal="center" vertical="center" wrapText="1"/>
    </xf>
    <xf numFmtId="0" fontId="0" fillId="0" borderId="0" xfId="0" applyNumberFormat="1" applyFont="1" applyAlignment="1">
      <alignment vertical="center"/>
    </xf>
    <xf numFmtId="0" fontId="0" fillId="0" borderId="4" xfId="0" applyNumberFormat="1" applyFont="1" applyBorder="1" applyAlignment="1">
      <alignment vertical="center"/>
    </xf>
    <xf numFmtId="0" fontId="16" fillId="0" borderId="0" xfId="0" applyNumberFormat="1" applyFont="1" applyAlignment="1">
      <alignment vertical="center"/>
    </xf>
    <xf numFmtId="0" fontId="2" fillId="0" borderId="0" xfId="0" applyNumberFormat="1" applyFont="1" applyAlignment="1">
      <alignment horizontal="right" vertical="center" wrapText="1"/>
    </xf>
    <xf numFmtId="0" fontId="2" fillId="2" borderId="12" xfId="0" applyNumberFormat="1" applyFont="1" applyFill="1" applyBorder="1" applyAlignment="1">
      <alignment vertical="center" wrapText="1"/>
    </xf>
    <xf numFmtId="0" fontId="2" fillId="0" borderId="6" xfId="0" applyNumberFormat="1" applyFont="1" applyBorder="1" applyAlignment="1">
      <alignment vertical="center" wrapText="1"/>
    </xf>
    <xf numFmtId="0" fontId="2" fillId="0" borderId="13" xfId="0" applyNumberFormat="1" applyFont="1" applyBorder="1" applyAlignment="1">
      <alignment vertical="center" wrapText="1"/>
    </xf>
    <xf numFmtId="0" fontId="2" fillId="0" borderId="6" xfId="0" applyNumberFormat="1" applyFont="1" applyBorder="1" applyAlignment="1">
      <alignment horizontal="center" vertical="center" wrapText="1"/>
    </xf>
    <xf numFmtId="0" fontId="2" fillId="0" borderId="8" xfId="0" applyNumberFormat="1" applyFont="1" applyBorder="1" applyAlignment="1">
      <alignment vertical="center" wrapText="1"/>
    </xf>
    <xf numFmtId="0" fontId="0" fillId="0" borderId="1" xfId="0" applyNumberFormat="1" applyFont="1" applyBorder="1" applyAlignment="1">
      <alignment horizontal="center" vertical="center" wrapText="1"/>
    </xf>
    <xf numFmtId="49" fontId="17" fillId="0" borderId="0" xfId="0" applyNumberFormat="1" applyFont="1" applyAlignment="1">
      <alignment vertical="center" wrapText="1"/>
    </xf>
    <xf numFmtId="0" fontId="18" fillId="2" borderId="0" xfId="0" applyNumberFormat="1" applyFont="1" applyFill="1" applyAlignment="1">
      <alignment vertical="center" wrapText="1"/>
    </xf>
    <xf numFmtId="0" fontId="10" fillId="2" borderId="0" xfId="0" applyNumberFormat="1" applyFont="1" applyFill="1" applyAlignment="1">
      <alignment vertical="center" wrapText="1"/>
    </xf>
    <xf numFmtId="49" fontId="19" fillId="2" borderId="11" xfId="0" applyNumberFormat="1" applyFont="1" applyFill="1" applyBorder="1" applyAlignment="1">
      <alignment horizontal="left" vertical="center" wrapText="1"/>
    </xf>
    <xf numFmtId="49" fontId="19" fillId="2" borderId="11"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19" fillId="2" borderId="11" xfId="0" applyNumberFormat="1" applyFont="1" applyFill="1" applyBorder="1" applyAlignment="1">
      <alignment horizontal="center" vertical="center" wrapText="1"/>
    </xf>
    <xf numFmtId="0" fontId="17" fillId="0" borderId="0" xfId="0" applyNumberFormat="1" applyFont="1" applyAlignment="1">
      <alignment vertical="center" wrapText="1"/>
    </xf>
    <xf numFmtId="0" fontId="2" fillId="0" borderId="0" xfId="0" applyNumberFormat="1" applyFont="1" applyAlignment="1">
      <alignment horizontal="right" vertical="top" wrapText="1"/>
    </xf>
    <xf numFmtId="0" fontId="2" fillId="0" borderId="0" xfId="0" applyNumberFormat="1" applyFont="1" applyAlignment="1">
      <alignment horizontal="left" vertical="top" wrapText="1"/>
    </xf>
    <xf numFmtId="49" fontId="2" fillId="5" borderId="1" xfId="0" applyNumberFormat="1" applyFont="1" applyFill="1" applyBorder="1" applyAlignment="1">
      <alignment horizontal="center" vertical="center" wrapText="1"/>
    </xf>
    <xf numFmtId="165" fontId="0" fillId="6" borderId="1" xfId="0" applyNumberFormat="1" applyFont="1" applyFill="1" applyBorder="1" applyAlignment="1" applyProtection="1">
      <alignment horizontal="center" vertical="center" wrapText="1"/>
      <protection locked="0"/>
    </xf>
    <xf numFmtId="49" fontId="0" fillId="6" borderId="1" xfId="0" applyNumberFormat="1" applyFont="1" applyFill="1" applyBorder="1" applyAlignment="1" applyProtection="1">
      <alignment horizontal="center" vertical="center" wrapText="1"/>
      <protection locked="0"/>
    </xf>
    <xf numFmtId="165" fontId="0" fillId="6" borderId="6" xfId="0" applyNumberFormat="1" applyFont="1" applyFill="1" applyBorder="1" applyAlignment="1" applyProtection="1">
      <alignment horizontal="center" vertical="center" wrapText="1"/>
      <protection locked="0"/>
    </xf>
    <xf numFmtId="49" fontId="0" fillId="6" borderId="8" xfId="0" applyNumberFormat="1" applyFont="1" applyFill="1" applyBorder="1" applyAlignment="1" applyProtection="1">
      <alignment horizontal="center" vertical="center" wrapText="1"/>
      <protection locked="0"/>
    </xf>
    <xf numFmtId="0" fontId="5" fillId="0" borderId="1" xfId="0" applyNumberFormat="1" applyFont="1" applyBorder="1" applyAlignment="1">
      <alignment horizontal="left" vertical="top" wrapText="1"/>
    </xf>
    <xf numFmtId="0" fontId="1" fillId="0" borderId="1"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2" fillId="4" borderId="3" xfId="0" applyNumberFormat="1" applyFont="1" applyFill="1" applyBorder="1" applyAlignment="1" applyProtection="1">
      <alignment horizontal="left" vertical="center" wrapText="1"/>
      <protection locked="0"/>
    </xf>
    <xf numFmtId="0" fontId="2" fillId="4" borderId="4" xfId="0" applyNumberFormat="1" applyFont="1" applyFill="1" applyBorder="1" applyAlignment="1" applyProtection="1">
      <alignment horizontal="left" vertical="center" wrapText="1"/>
      <protection locked="0"/>
    </xf>
    <xf numFmtId="0" fontId="2" fillId="4" borderId="5"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left" vertical="center" wrapText="1"/>
      <protection locked="0"/>
    </xf>
    <xf numFmtId="49" fontId="2" fillId="4" borderId="5" xfId="0" applyNumberFormat="1" applyFont="1" applyFill="1" applyBorder="1" applyAlignment="1" applyProtection="1">
      <alignment horizontal="left" vertical="center" wrapText="1"/>
      <protection locked="0"/>
    </xf>
    <xf numFmtId="0" fontId="2" fillId="5" borderId="3" xfId="0" applyNumberFormat="1" applyFont="1" applyFill="1" applyBorder="1" applyAlignment="1">
      <alignment horizontal="left" vertical="center" wrapText="1"/>
    </xf>
    <xf numFmtId="0" fontId="2" fillId="5" borderId="4" xfId="0" applyNumberFormat="1" applyFont="1" applyFill="1" applyBorder="1" applyAlignment="1">
      <alignment horizontal="left" vertical="center" wrapText="1"/>
    </xf>
    <xf numFmtId="0" fontId="2" fillId="5" borderId="5" xfId="0" applyNumberFormat="1" applyFont="1" applyFill="1" applyBorder="1" applyAlignment="1">
      <alignment horizontal="left" vertical="center" wrapText="1"/>
    </xf>
    <xf numFmtId="0" fontId="1" fillId="0" borderId="1" xfId="0" applyNumberFormat="1" applyFont="1" applyBorder="1" applyAlignment="1">
      <alignment horizontal="center" vertical="center"/>
    </xf>
    <xf numFmtId="0" fontId="1" fillId="0" borderId="3" xfId="0" applyNumberFormat="1" applyFont="1" applyBorder="1" applyAlignment="1">
      <alignment horizontal="center"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19" fillId="2" borderId="11"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49" fontId="9" fillId="7" borderId="6" xfId="0" applyNumberFormat="1" applyFont="1" applyFill="1" applyBorder="1" applyAlignment="1">
      <alignment horizontal="center" vertical="center" textRotation="90" wrapText="1"/>
    </xf>
    <xf numFmtId="49" fontId="9" fillId="7" borderId="13" xfId="0" applyNumberFormat="1" applyFont="1" applyFill="1" applyBorder="1" applyAlignment="1">
      <alignment horizontal="center" vertical="center" textRotation="90" wrapText="1"/>
    </xf>
    <xf numFmtId="49" fontId="9" fillId="7" borderId="8" xfId="0" applyNumberFormat="1" applyFont="1" applyFill="1" applyBorder="1" applyAlignment="1">
      <alignment horizontal="center" vertical="center" textRotation="90" wrapText="1"/>
    </xf>
    <xf numFmtId="0" fontId="2" fillId="0" borderId="3"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right" vertical="center" wrapText="1" indent="1"/>
    </xf>
    <xf numFmtId="165" fontId="2" fillId="3" borderId="1" xfId="0" applyNumberFormat="1" applyFont="1" applyFill="1" applyBorder="1" applyAlignment="1">
      <alignment horizontal="left" vertical="center" wrapText="1" indent="1"/>
    </xf>
    <xf numFmtId="0" fontId="2" fillId="3" borderId="1" xfId="0" applyNumberFormat="1" applyFont="1" applyFill="1" applyBorder="1" applyAlignment="1">
      <alignment horizontal="left" vertical="center" wrapText="1" indent="1"/>
    </xf>
    <xf numFmtId="165"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1" xfId="0" applyNumberFormat="1" applyFont="1" applyBorder="1" applyAlignment="1">
      <alignment horizontal="left" vertical="top" wrapText="1" indent="1"/>
    </xf>
    <xf numFmtId="0" fontId="2" fillId="0" borderId="12" xfId="0" applyNumberFormat="1" applyFont="1" applyBorder="1" applyAlignment="1">
      <alignment horizontal="left" vertical="center" wrapText="1" inden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42;&#1057;/PP108.OPEN.INFO.REQUEST.COLDVSNA.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PP108.OPEN.INFO.REQUEST.COLDVSNA.EIAS</v>
          </cell>
        </row>
        <row r="3">
          <cell r="B3" t="str">
            <v>Версия отчёта: 1.1.1</v>
          </cell>
        </row>
      </sheetData>
      <sheetData sheetId="1">
        <row r="7">
          <cell r="F7" t="str">
            <v>Ханты-Мансийский автономный округ</v>
          </cell>
        </row>
        <row r="11">
          <cell r="F11">
            <v>44927</v>
          </cell>
        </row>
        <row r="12">
          <cell r="F12">
            <v>46752</v>
          </cell>
        </row>
        <row r="13">
          <cell r="F13" t="str">
            <v/>
          </cell>
        </row>
        <row r="19">
          <cell r="F19">
            <v>46388</v>
          </cell>
        </row>
        <row r="21">
          <cell r="F21">
            <v>44676</v>
          </cell>
        </row>
        <row r="22">
          <cell r="F22" t="str">
            <v>933</v>
          </cell>
        </row>
        <row r="26">
          <cell r="F26">
            <v>46140</v>
          </cell>
        </row>
        <row r="27">
          <cell r="F27" t="str">
            <v>652</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Тариф  на питьевую воду (подъем воды, водоподготовка, транспортировка воды)</v>
          </cell>
          <cell r="AK79" t="str">
            <v>без дифференциации</v>
          </cell>
          <cell r="AL79" t="str">
            <v>без дифференциации</v>
          </cell>
          <cell r="AM79" t="str">
            <v>без дифференциации</v>
          </cell>
          <cell r="AN79">
            <v>1</v>
          </cell>
          <cell r="AO79" t="str">
            <v>1.1</v>
          </cell>
          <cell r="AP79" t="str">
            <v>1.1.1</v>
          </cell>
          <cell r="AQ79" t="str">
            <v>1.1.1.1</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
          </cell>
          <cell r="AK105" t="str">
            <v/>
          </cell>
          <cell r="AL105" t="str">
            <v/>
          </cell>
          <cell r="AM105" t="str">
            <v/>
          </cell>
          <cell r="AN105">
            <v>0</v>
          </cell>
          <cell r="AO105" t="str">
            <v>.</v>
          </cell>
          <cell r="AP105" t="str">
            <v>..</v>
          </cell>
          <cell r="AQ105" t="str">
            <v>...</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51">
          <cell r="K51"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28</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COLDVSNA</v>
          </cell>
          <cell r="F36" t="str">
            <v>холодного водоснабжения</v>
          </cell>
          <cell r="G36" t="str">
            <v>холодное водоснабжение</v>
          </cell>
        </row>
        <row r="44">
          <cell r="G44">
            <v>2026</v>
          </cell>
        </row>
        <row r="45">
          <cell r="E45" t="str">
            <v>R</v>
          </cell>
          <cell r="J45" t="str">
            <v>Предложение регулируемой организации об установлении тарифов в сфере холодного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(холодного водоснабжения)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холодного водоснабжения, а также о регистрации и ходе реализации заявок о подключении к централизованной системе холодного водоснабжения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холодного водоснабжения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холодного водоснабжения</v>
          </cell>
        </row>
        <row r="51">
          <cell r="F51" t="str">
            <v>R</v>
          </cell>
          <cell r="G51" t="str">
            <v>01.01.2023</v>
          </cell>
          <cell r="H51" t="str">
            <v>31.12.2027</v>
          </cell>
          <cell r="I51" t="b">
            <v>0</v>
          </cell>
          <cell r="J51" t="str">
            <v>Предложение регулируемой организации об установлении тарифов в сфере холодного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01.01.2023</v>
          </cell>
          <cell r="H52" t="str">
            <v>31.12.2027</v>
          </cell>
          <cell r="I52" t="b">
            <v>0</v>
          </cell>
          <cell r="J52" t="str">
            <v>Показатели, подлежащие раскрытию в сфере холодного водоснабжения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холодного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холодного водоснабжения</v>
          </cell>
        </row>
        <row r="4">
          <cell r="C4" t="str">
            <v>Форма 1. Информация об организации, осуществляющей холодное водоснабжение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холодное водоснабжение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холодного водоснабжения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холодного водоснабжения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холодного водоснабжения, включая структуру основных производственных затрат (в части регулируемых видов деятельности в сфере холодного водоснабжения)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холодного водоснабжения, включая структуру основных производственных затрат (в части регулируемых видов деятельности в сфере холодного водоснабжения)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холодного водоснабжения для производства товаров (оказания услуг) в сфере холодного водоснабжения,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холодного водоснабжения для производства товаров (оказания услуг) в сфере холодного водоснабжения,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холодного водоснабжения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холодного водоснабжения</v>
          </cell>
        </row>
        <row r="31">
          <cell r="C31" t="str">
            <v>Форма 1. Информация об организации, осуществляющей холодное водоснабжение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холодное водоснабжение (общая информация)</v>
          </cell>
        </row>
        <row r="32">
          <cell r="C32" t="str">
            <v>Форма 7. Информация об инвестиционных программах организации холодного водоснабжения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холодного водоснабжения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холодного водоснабжения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холодного водоснабжения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холодного водоснабжения, по которым организацией холодного водоснабжения отказано в заключении договора о подключении (технологическом присоединении) к централизованной системе холодного водоснабжения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холодного водоснабжения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холодного водоснабжения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холодного водоснабжения (совокупности централизованных систем холодного водоснабжения) в случае, если для них установлены одинаковые тарифы в сфере холодного водоснабжения.
В случае если регулируемыми организациями оказываются услуги холодного водоснабжения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row>
        <row r="16">
          <cell r="N16" t="str">
            <v>Указывается наличие свободной мощности (резерв мощности) для централизованной системы холодного водоснабжения, тариф для которой не является отличным от тарифов других централизованных систем холодного водоснабжения регулируемой организации.
При использовании регулируемой организацией нескольких централизованных систем холодного водоснабжения информация о наличии свободной мощности (резерве мощности) на соответствующих объектах централизованных систем холодного водоснабжения публикуется в отношении каждой централизованной системы холодного водоснабжения в отдельных строках.</v>
          </cell>
        </row>
        <row r="18">
          <cell r="L18">
            <v>1</v>
          </cell>
          <cell r="M18" t="str">
            <v>Выручка от регулируемых видов деятельности в сфере холодного водоснабжения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холодного водоснабжения,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оплату холодной воды, приобретаемой у других организаций для последующей подачи потребителям</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
          </cell>
          <cell r="M22" t="str">
            <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
          </cell>
          <cell r="M23" t="str">
            <v/>
          </cell>
          <cell r="N23" t="str">
            <v/>
          </cell>
          <cell r="Q23" t="str">
            <v>2.3</v>
          </cell>
          <cell r="V23" t="str">
            <v>Расходы на приобретаемую холодную воду, используемую для горячего водоснабжения</v>
          </cell>
        </row>
        <row r="24">
          <cell r="L24" t="str">
            <v/>
          </cell>
          <cell r="M24" t="str">
            <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2.2</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2.2.1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2.2.2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2.3</v>
          </cell>
          <cell r="M29" t="str">
            <v>Расходы на химические реагенты, используемые в технологическом процессе</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2.4</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2.4.1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2.4.2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2.5</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2.5.1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2.5.2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2.6</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2.6.1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2.6.2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2.7</v>
          </cell>
          <cell r="M39" t="str">
            <v>Расходы на аренду имущества, используемого для осуществления регулируемых видов деятельности в сфере холодного водоснабжения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2.8</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2.8.1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2.8.2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2.9</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2.9.1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2.9.2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2.10</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2.10.1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2.11</v>
          </cell>
          <cell r="M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2.11.1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2.12</v>
          </cell>
          <cell r="M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холодного водоснабжения,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холодного водоснабжения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7</v>
          </cell>
          <cell r="M61" t="str">
            <v>Объём поднятой воды</v>
          </cell>
          <cell r="N61" t="str">
            <v/>
          </cell>
          <cell r="P61" t="str">
            <v>7</v>
          </cell>
          <cell r="U61" t="str">
            <v>Объём поднятой воды</v>
          </cell>
        </row>
        <row r="62">
          <cell r="L62" t="str">
            <v>8</v>
          </cell>
          <cell r="M62" t="str">
            <v>Объём покупной воды</v>
          </cell>
          <cell r="N62" t="str">
            <v/>
          </cell>
          <cell r="P62" t="str">
            <v>8</v>
          </cell>
          <cell r="U62" t="str">
            <v>Объём покупной воды</v>
          </cell>
        </row>
        <row r="63">
          <cell r="L63" t="str">
            <v>9</v>
          </cell>
          <cell r="M63" t="str">
            <v>Объём воды, пропущенной через очистные сооружения</v>
          </cell>
          <cell r="N63" t="str">
            <v/>
          </cell>
          <cell r="P63" t="str">
            <v>9</v>
          </cell>
          <cell r="U63" t="str">
            <v>Объём воды, пропущенной через очистные сооружения</v>
          </cell>
        </row>
        <row r="64">
          <cell r="L64" t="str">
            <v>10</v>
          </cell>
          <cell r="M64" t="str">
            <v>Объём отпущенной потребителям воды, в том числе:</v>
          </cell>
          <cell r="N64" t="str">
            <v>Указывается общий объем отпущенной потребителям воды.</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10.1</v>
          </cell>
          <cell r="M65" t="str">
            <v>Объём отпущенной потребителям воды, определенный по приборам учета</v>
          </cell>
          <cell r="N65" t="str">
            <v/>
          </cell>
          <cell r="P65" t="str">
            <v>10.1</v>
          </cell>
          <cell r="U65" t="str">
            <v>Объём отпущенной потребителям воды, определенный по приборам учета</v>
          </cell>
        </row>
        <row r="66">
          <cell r="L66" t="str">
            <v>10.2</v>
          </cell>
          <cell r="M66" t="str">
            <v>Объём отпущенной потребителям воды, определенный расчетным способом</v>
          </cell>
          <cell r="N66" t="str">
            <v/>
          </cell>
          <cell r="P66" t="str">
            <v>10.2</v>
          </cell>
          <cell r="U66" t="str">
            <v>Объём отпущенной потребителям воды, определенный расчетным способом</v>
          </cell>
        </row>
        <row r="67">
          <cell r="L67" t="str">
            <v>10.2.1</v>
          </cell>
          <cell r="M67" t="str">
            <v>Объём отпущенной потребителям воды, определенный по нормативам потребления коммунальных услуг</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10.2.2</v>
          </cell>
          <cell r="M68" t="str">
            <v xml:space="preserve">Объём отпущенной потребителям воды, определенный по нормативам потребления коммунальных ресурсов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11</v>
          </cell>
          <cell r="M69" t="str">
            <v>Потери воды в сетях</v>
          </cell>
          <cell r="N69" t="str">
            <v/>
          </cell>
          <cell r="P69" t="str">
            <v>11</v>
          </cell>
          <cell r="U69" t="str">
            <v>Потери воды в сетях</v>
          </cell>
        </row>
        <row r="70">
          <cell r="L70" t="str">
            <v/>
          </cell>
          <cell r="M70" t="str">
            <v/>
          </cell>
          <cell r="N70" t="str">
            <v/>
          </cell>
          <cell r="Q70" t="str">
            <v>7</v>
          </cell>
          <cell r="V70" t="str">
            <v>Объём приобретаемой холодной воды, используемой для горячего водоснабжения</v>
          </cell>
        </row>
        <row r="71">
          <cell r="L71" t="str">
            <v/>
          </cell>
          <cell r="M71" t="str">
            <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
          </cell>
          <cell r="M72" t="str">
            <v/>
          </cell>
          <cell r="N72" t="str">
            <v/>
          </cell>
          <cell r="Q72" t="str">
            <v>9</v>
          </cell>
          <cell r="V72" t="str">
            <v>Объём приобретаемой тепловой энергии (мощности), используемой для горячего водоснабжения</v>
          </cell>
        </row>
        <row r="73">
          <cell r="L73" t="str">
            <v/>
          </cell>
          <cell r="M73" t="str">
            <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
          </cell>
          <cell r="M74" t="str">
            <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12</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13</v>
          </cell>
          <cell r="M91" t="str">
            <v>Удельный расход электрической энергии на подачу воды в сеть</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14</v>
          </cell>
          <cell r="M92" t="str">
            <v>Расход воды на собственные нужды, в том числе:</v>
          </cell>
          <cell r="N92" t="str">
            <v>Указывается доля общего расхода воды на собственные нужны от объема отпуска воды потребителям.</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14.1</v>
          </cell>
          <cell r="M93" t="str">
            <v>Расход воды на хозяйственно-бытовые нужды</v>
          </cell>
          <cell r="N93" t="str">
            <v>Указывается доля расхода воды на хозяйственно-бытовые нужны от объема отпуска воды потребителям.</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15</v>
          </cell>
          <cell r="M94" t="str">
            <v>Показатель использования производственных объектов (по объему перекачки), в том числе:</v>
          </cell>
          <cell r="N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холодного водоснабжения</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4189671</v>
          </cell>
          <cell r="B2" t="str">
            <v>Холодное водоснабжение. Питьевая вода</v>
          </cell>
        </row>
        <row r="3">
          <cell r="A3" t="str">
            <v>4189672</v>
          </cell>
          <cell r="B3" t="str">
            <v>Холодное водоснабжение. Техническая вода</v>
          </cell>
        </row>
        <row r="4">
          <cell r="A4" t="str">
            <v>4189673</v>
          </cell>
          <cell r="B4" t="str">
            <v>Холодное водоснабжение. Подвозная вода</v>
          </cell>
        </row>
        <row r="5">
          <cell r="A5" t="str">
            <v>4189674</v>
          </cell>
          <cell r="B5" t="str">
            <v>Транспортировка. Питьевая вода</v>
          </cell>
        </row>
        <row r="6">
          <cell r="A6" t="str">
            <v>4189675</v>
          </cell>
          <cell r="B6" t="str">
            <v>Транспортировка. Техническая вода</v>
          </cell>
        </row>
        <row r="7">
          <cell r="A7" t="str">
            <v>4189676</v>
          </cell>
          <cell r="B7" t="str">
            <v>Транспортировка. Подвозная вода</v>
          </cell>
        </row>
        <row r="8">
          <cell r="A8" t="str">
            <v>4189677</v>
          </cell>
          <cell r="B8" t="str">
            <v>Подключение (технологическое присоединение) к централизованной системе водоснабжения</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X58"/>
  <sheetViews>
    <sheetView showGridLines="0" tabSelected="1" topLeftCell="P23" zoomScale="90" workbookViewId="0">
      <selection activeCell="AO48" sqref="AO48"/>
    </sheetView>
  </sheetViews>
  <sheetFormatPr defaultColWidth="10.5703125" defaultRowHeight="14.25" customHeight="1"/>
  <cols>
    <col min="1" max="1" width="10.5703125" style="1"/>
    <col min="2" max="2" width="11" style="1" hidden="1" customWidth="1"/>
    <col min="3" max="3" width="10.5703125" style="1"/>
    <col min="4" max="4" width="11.85546875" style="1" hidden="1" customWidth="1"/>
    <col min="5" max="5" width="10" style="1" hidden="1" customWidth="1"/>
    <col min="6" max="6" width="8.7109375" style="1" hidden="1" customWidth="1"/>
    <col min="7" max="7" width="7.5703125" style="1" hidden="1" customWidth="1"/>
    <col min="8" max="8" width="11.42578125" style="1" hidden="1" customWidth="1"/>
    <col min="9" max="9" width="14.140625" style="1" hidden="1" customWidth="1"/>
    <col min="10" max="10" width="9.85546875" style="1" hidden="1" customWidth="1"/>
    <col min="11" max="11" width="14.7109375" style="1" hidden="1" customWidth="1"/>
    <col min="12" max="12" width="19.140625" style="2" hidden="1" customWidth="1"/>
    <col min="13" max="14" width="12.28515625" style="3" hidden="1" customWidth="1"/>
    <col min="15" max="15" width="23.42578125" style="3" hidden="1" customWidth="1"/>
    <col min="16" max="16" width="3" style="4" customWidth="1"/>
    <col min="17" max="18" width="3" style="5" customWidth="1"/>
    <col min="19" max="19" width="12" style="6" customWidth="1"/>
    <col min="20" max="20" width="35" style="7" customWidth="1"/>
    <col min="21" max="21" width="0.140625" style="7" customWidth="1"/>
    <col min="22" max="24" width="24.7109375" style="7" hidden="1" customWidth="1"/>
    <col min="25" max="25" width="11.7109375" style="7" hidden="1" customWidth="1"/>
    <col min="26" max="26" width="3.7109375" style="7" hidden="1" customWidth="1"/>
    <col min="27" max="27" width="11.7109375" style="7" hidden="1" customWidth="1"/>
    <col min="28" max="28" width="8.5703125" style="7" hidden="1" customWidth="1"/>
    <col min="29" max="29" width="24.7109375" style="7" customWidth="1"/>
    <col min="30" max="31" width="24" style="7" customWidth="1"/>
    <col min="32" max="32" width="11" style="7" customWidth="1"/>
    <col min="33" max="33" width="3.7109375" style="7" customWidth="1"/>
    <col min="34" max="34" width="11" style="7" customWidth="1"/>
    <col min="35" max="35" width="8.5703125" style="7" customWidth="1"/>
    <col min="36" max="42" width="10.5703125" style="9"/>
    <col min="43" max="43" width="4" style="7" customWidth="1"/>
    <col min="44" max="44" width="115" style="7" customWidth="1"/>
    <col min="45" max="49" width="10" style="8" customWidth="1"/>
    <col min="50" max="50" width="10.5703125" style="7"/>
    <col min="51" max="16384" width="10.5703125" style="9"/>
  </cols>
  <sheetData>
    <row r="1" spans="1:50" ht="22.5" hidden="1" customHeight="1">
      <c r="AJ1" s="7"/>
      <c r="AK1" s="7"/>
      <c r="AL1" s="7"/>
      <c r="AM1" s="7"/>
      <c r="AN1" s="7"/>
      <c r="AO1" s="7"/>
      <c r="AP1" s="7"/>
      <c r="AX1" s="7" t="s">
        <v>0</v>
      </c>
    </row>
    <row r="2" spans="1:50" ht="23.25" hidden="1" customHeight="1">
      <c r="A2" s="10"/>
      <c r="B2" s="10"/>
      <c r="C2" s="10"/>
      <c r="D2" s="10"/>
      <c r="E2" s="108">
        <v>1</v>
      </c>
      <c r="F2" s="10"/>
      <c r="G2" s="10"/>
      <c r="H2" s="10"/>
      <c r="I2" s="10"/>
      <c r="J2" s="10"/>
      <c r="K2" s="10"/>
      <c r="L2" s="11"/>
      <c r="M2" s="12"/>
      <c r="N2" s="12"/>
      <c r="O2" s="12"/>
      <c r="Q2" s="13"/>
      <c r="R2" s="14"/>
      <c r="S2" s="15" t="e">
        <f>INDEX(PT_DIFFERENTIATION_NUM_NTAR,MATCH(A2,PT_DIFFERENTIATION_NTAR_ID,0))</f>
        <v>#N/A</v>
      </c>
      <c r="T2" s="16" t="s">
        <v>1</v>
      </c>
      <c r="U2" s="17"/>
      <c r="V2" s="110"/>
      <c r="W2" s="111"/>
      <c r="X2" s="111"/>
      <c r="Y2" s="111"/>
      <c r="Z2" s="111"/>
      <c r="AA2" s="111"/>
      <c r="AB2" s="112"/>
      <c r="AC2" s="110" t="e">
        <f>INDEX(PT_DIFFERENTIATION_NTAR,MATCH(A2,PT_DIFFERENTIATION_NTAR_ID,0))</f>
        <v>#N/A</v>
      </c>
      <c r="AD2" s="111"/>
      <c r="AE2" s="111"/>
      <c r="AF2" s="111"/>
      <c r="AG2" s="111"/>
      <c r="AH2" s="111"/>
      <c r="AI2" s="111"/>
      <c r="AJ2" s="110"/>
      <c r="AK2" s="111"/>
      <c r="AL2" s="111"/>
      <c r="AM2" s="111"/>
      <c r="AN2" s="111"/>
      <c r="AO2" s="111"/>
      <c r="AP2" s="112"/>
      <c r="AQ2" s="112"/>
      <c r="AR2" s="18"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v>
      </c>
      <c r="AT2" s="19"/>
      <c r="AU2" s="19" t="str">
        <f t="shared" ref="AU2:AU13" si="0">IF(T2="","",T2)</f>
        <v>Наименование тарифа</v>
      </c>
      <c r="AV2" s="19"/>
      <c r="AW2" s="19"/>
      <c r="AX2" s="7">
        <v>0</v>
      </c>
    </row>
    <row r="3" spans="1:50" ht="23.25" hidden="1" customHeight="1">
      <c r="A3" s="10"/>
      <c r="B3" s="10"/>
      <c r="C3" s="10"/>
      <c r="D3" s="10"/>
      <c r="E3" s="109"/>
      <c r="F3" s="108">
        <v>1</v>
      </c>
      <c r="G3" s="10"/>
      <c r="H3" s="10"/>
      <c r="I3" s="10"/>
      <c r="J3" s="10"/>
      <c r="K3" s="10"/>
      <c r="L3" s="11"/>
      <c r="M3" s="12"/>
      <c r="N3" s="12"/>
      <c r="O3" s="12"/>
      <c r="P3" s="20"/>
      <c r="Q3" s="21"/>
      <c r="R3" s="22"/>
      <c r="S3" s="15" t="e">
        <f>INDEX(PT_DIFFERENTIATION_NUM_TER,MATCH(B3,PT_DIFFERENTIATION_TER_ID,0))</f>
        <v>#N/A</v>
      </c>
      <c r="T3" s="23" t="s">
        <v>2</v>
      </c>
      <c r="U3" s="17"/>
      <c r="V3" s="110"/>
      <c r="W3" s="111"/>
      <c r="X3" s="111"/>
      <c r="Y3" s="111"/>
      <c r="Z3" s="111"/>
      <c r="AA3" s="111"/>
      <c r="AB3" s="112"/>
      <c r="AC3" s="110" t="e">
        <f>INDEX(PT_DIFFERENTIATION_TER,MATCH(B3,PT_DIFFERENTIATION_TER_ID,0))</f>
        <v>#N/A</v>
      </c>
      <c r="AD3" s="111"/>
      <c r="AE3" s="111"/>
      <c r="AF3" s="111"/>
      <c r="AG3" s="111"/>
      <c r="AH3" s="111"/>
      <c r="AI3" s="111"/>
      <c r="AJ3" s="110"/>
      <c r="AK3" s="111"/>
      <c r="AL3" s="111"/>
      <c r="AM3" s="111"/>
      <c r="AN3" s="111"/>
      <c r="AO3" s="111"/>
      <c r="AP3" s="112"/>
      <c r="AQ3" s="112"/>
      <c r="AR3" s="18" t="s">
        <v>3</v>
      </c>
      <c r="AT3" s="19"/>
      <c r="AU3" s="19" t="str">
        <f t="shared" si="0"/>
        <v>Территория действия тарифа</v>
      </c>
      <c r="AV3" s="19"/>
      <c r="AW3" s="19"/>
      <c r="AX3" s="7">
        <v>0</v>
      </c>
    </row>
    <row r="4" spans="1:50" ht="23.25" hidden="1" customHeight="1">
      <c r="A4" s="10"/>
      <c r="B4" s="10"/>
      <c r="C4" s="10"/>
      <c r="D4" s="10"/>
      <c r="E4" s="109"/>
      <c r="F4" s="109"/>
      <c r="G4" s="108">
        <v>1</v>
      </c>
      <c r="H4" s="10"/>
      <c r="I4" s="10"/>
      <c r="J4" s="10"/>
      <c r="K4" s="10"/>
      <c r="L4" s="11"/>
      <c r="M4" s="12"/>
      <c r="N4" s="12"/>
      <c r="O4" s="12"/>
      <c r="P4" s="24"/>
      <c r="Q4" s="21"/>
      <c r="R4" s="22"/>
      <c r="S4" s="15" t="e">
        <f>INDEX(PT_DIFFERENTIATION_NUM_CS,MATCH(C4,PT_DIFFERENTIATION_CS_ID,0))</f>
        <v>#N/A</v>
      </c>
      <c r="T4" s="25" t="s">
        <v>4</v>
      </c>
      <c r="U4" s="17"/>
      <c r="V4" s="110"/>
      <c r="W4" s="111"/>
      <c r="X4" s="111"/>
      <c r="Y4" s="111"/>
      <c r="Z4" s="111"/>
      <c r="AA4" s="111"/>
      <c r="AB4" s="112"/>
      <c r="AC4" s="110" t="e">
        <f>INDEX(PT_DIFFERENTIATION_CS,MATCH(C4,PT_DIFFERENTIATION_CS_ID,0))</f>
        <v>#N/A</v>
      </c>
      <c r="AD4" s="111"/>
      <c r="AE4" s="111"/>
      <c r="AF4" s="111"/>
      <c r="AG4" s="111"/>
      <c r="AH4" s="111"/>
      <c r="AI4" s="111"/>
      <c r="AJ4" s="110"/>
      <c r="AK4" s="111"/>
      <c r="AL4" s="111"/>
      <c r="AM4" s="111"/>
      <c r="AN4" s="111"/>
      <c r="AO4" s="111"/>
      <c r="AP4" s="112"/>
      <c r="AQ4" s="112"/>
      <c r="AR4" s="18" t="s">
        <v>5</v>
      </c>
      <c r="AT4" s="19"/>
      <c r="AU4" s="19" t="str">
        <f t="shared" si="0"/>
        <v>Наименование централизованной системы холодного водоснабжения</v>
      </c>
      <c r="AV4" s="19"/>
      <c r="AW4" s="19"/>
      <c r="AX4" s="7">
        <v>0</v>
      </c>
    </row>
    <row r="5" spans="1:50" ht="23.25" hidden="1" customHeight="1">
      <c r="A5" s="10"/>
      <c r="B5" s="10"/>
      <c r="C5" s="10"/>
      <c r="D5" s="10"/>
      <c r="E5" s="109"/>
      <c r="F5" s="109"/>
      <c r="G5" s="109"/>
      <c r="H5" s="109"/>
      <c r="I5" s="96" t="e">
        <f>S4&amp;".1"</f>
        <v>#N/A</v>
      </c>
      <c r="J5" s="10"/>
      <c r="K5" s="10"/>
      <c r="L5" s="11"/>
      <c r="P5" s="98">
        <v>1</v>
      </c>
      <c r="Q5" s="26"/>
      <c r="R5" s="27"/>
      <c r="S5" s="15" t="e">
        <f>$I5</f>
        <v>#N/A</v>
      </c>
      <c r="T5" s="28" t="s">
        <v>6</v>
      </c>
      <c r="U5" s="17"/>
      <c r="V5" s="99"/>
      <c r="W5" s="100"/>
      <c r="X5" s="100"/>
      <c r="Y5" s="100"/>
      <c r="Z5" s="100"/>
      <c r="AA5" s="100"/>
      <c r="AB5" s="101"/>
      <c r="AC5" s="102"/>
      <c r="AD5" s="103"/>
      <c r="AE5" s="103"/>
      <c r="AF5" s="103"/>
      <c r="AG5" s="103"/>
      <c r="AH5" s="103"/>
      <c r="AI5" s="103"/>
      <c r="AJ5" s="99"/>
      <c r="AK5" s="100"/>
      <c r="AL5" s="100"/>
      <c r="AM5" s="100"/>
      <c r="AN5" s="100"/>
      <c r="AO5" s="100"/>
      <c r="AP5" s="101"/>
      <c r="AQ5" s="104"/>
      <c r="AR5" s="18" t="s">
        <v>7</v>
      </c>
      <c r="AT5" s="19"/>
      <c r="AU5" s="19" t="str">
        <f t="shared" si="0"/>
        <v>Наименование признака дифференциации</v>
      </c>
      <c r="AV5" s="19"/>
      <c r="AW5" s="19"/>
      <c r="AX5" s="7">
        <v>0</v>
      </c>
    </row>
    <row r="6" spans="1:50" ht="23.25" hidden="1" customHeight="1">
      <c r="A6" s="10"/>
      <c r="B6" s="10"/>
      <c r="C6" s="10"/>
      <c r="D6" s="10"/>
      <c r="E6" s="109"/>
      <c r="F6" s="109"/>
      <c r="G6" s="109"/>
      <c r="H6" s="109"/>
      <c r="I6" s="97"/>
      <c r="J6" s="96" t="e">
        <f>I5&amp;".1"</f>
        <v>#N/A</v>
      </c>
      <c r="K6" s="10"/>
      <c r="L6" s="11" t="s">
        <v>8</v>
      </c>
      <c r="P6" s="98"/>
      <c r="Q6" s="98">
        <v>1</v>
      </c>
      <c r="R6" s="29"/>
      <c r="S6" s="15" t="e">
        <f>$J6</f>
        <v>#N/A</v>
      </c>
      <c r="T6" s="30" t="s">
        <v>9</v>
      </c>
      <c r="U6" s="17"/>
      <c r="V6" s="105"/>
      <c r="W6" s="106"/>
      <c r="X6" s="106"/>
      <c r="Y6" s="106"/>
      <c r="Z6" s="106"/>
      <c r="AA6" s="106"/>
      <c r="AB6" s="107"/>
      <c r="AC6" s="105"/>
      <c r="AD6" s="106"/>
      <c r="AE6" s="106"/>
      <c r="AF6" s="106"/>
      <c r="AG6" s="106"/>
      <c r="AH6" s="106"/>
      <c r="AI6" s="106"/>
      <c r="AJ6" s="105"/>
      <c r="AK6" s="106"/>
      <c r="AL6" s="106"/>
      <c r="AM6" s="106"/>
      <c r="AN6" s="106"/>
      <c r="AO6" s="106"/>
      <c r="AP6" s="107"/>
      <c r="AQ6" s="107"/>
      <c r="AR6" s="31" t="s">
        <v>10</v>
      </c>
      <c r="AT6" s="19"/>
      <c r="AU6" s="19" t="str">
        <f t="shared" si="0"/>
        <v>Группа потребителей</v>
      </c>
      <c r="AV6" s="19"/>
      <c r="AW6" s="19"/>
      <c r="AX6" s="7">
        <v>0</v>
      </c>
    </row>
    <row r="7" spans="1:50" ht="23.25" hidden="1" customHeight="1">
      <c r="A7" s="10"/>
      <c r="B7" s="10"/>
      <c r="C7" s="10"/>
      <c r="D7" s="10"/>
      <c r="E7" s="109"/>
      <c r="F7" s="109"/>
      <c r="G7" s="109"/>
      <c r="H7" s="109"/>
      <c r="I7" s="97"/>
      <c r="J7" s="97"/>
      <c r="K7" s="96" t="e">
        <f>J6&amp;".1"</f>
        <v>#N/A</v>
      </c>
      <c r="L7" s="11"/>
      <c r="P7" s="98"/>
      <c r="Q7" s="98"/>
      <c r="R7" s="29">
        <v>1</v>
      </c>
      <c r="S7" s="15" t="e">
        <f>$K7</f>
        <v>#N/A</v>
      </c>
      <c r="T7" s="32"/>
      <c r="U7" s="17"/>
      <c r="V7" s="33"/>
      <c r="W7" s="33"/>
      <c r="X7" s="34"/>
      <c r="Y7" s="91"/>
      <c r="Z7" s="90" t="s">
        <v>11</v>
      </c>
      <c r="AA7" s="91"/>
      <c r="AB7" s="90" t="s">
        <v>11</v>
      </c>
      <c r="AC7" s="33"/>
      <c r="AD7" s="33"/>
      <c r="AE7" s="34"/>
      <c r="AF7" s="91"/>
      <c r="AG7" s="90" t="s">
        <v>11</v>
      </c>
      <c r="AH7" s="93"/>
      <c r="AI7" s="90" t="s">
        <v>11</v>
      </c>
      <c r="AJ7" s="33"/>
      <c r="AK7" s="33"/>
      <c r="AL7" s="34"/>
      <c r="AM7" s="91"/>
      <c r="AN7" s="90" t="s">
        <v>11</v>
      </c>
      <c r="AO7" s="91"/>
      <c r="AP7" s="90" t="s">
        <v>11</v>
      </c>
      <c r="AQ7" s="35"/>
      <c r="AR7" s="95"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AS7" s="8" t="e">
        <f ca="1">STRCHECKDATE(V8:AQ8)</f>
        <v>#NAME?</v>
      </c>
      <c r="AT7" s="19"/>
      <c r="AU7" s="19" t="str">
        <f t="shared" si="0"/>
        <v/>
      </c>
      <c r="AV7" s="19"/>
      <c r="AW7" s="19"/>
      <c r="AX7" s="7">
        <v>0</v>
      </c>
    </row>
    <row r="8" spans="1:50" ht="14.25" hidden="1" customHeight="1">
      <c r="A8" s="10"/>
      <c r="B8" s="10"/>
      <c r="C8" s="10"/>
      <c r="D8" s="10"/>
      <c r="E8" s="109"/>
      <c r="F8" s="109"/>
      <c r="G8" s="109"/>
      <c r="H8" s="109"/>
      <c r="I8" s="97"/>
      <c r="J8" s="97"/>
      <c r="K8" s="96"/>
      <c r="L8" s="11"/>
      <c r="P8" s="98"/>
      <c r="Q8" s="98"/>
      <c r="R8" s="29"/>
      <c r="S8" s="36"/>
      <c r="T8" s="17"/>
      <c r="U8" s="17"/>
      <c r="V8" s="37"/>
      <c r="W8" s="37"/>
      <c r="X8" s="38" t="str">
        <f>Y7&amp;"-"&amp;AA7</f>
        <v>-</v>
      </c>
      <c r="Y8" s="92"/>
      <c r="Z8" s="90"/>
      <c r="AA8" s="92"/>
      <c r="AB8" s="90"/>
      <c r="AC8" s="37"/>
      <c r="AD8" s="37"/>
      <c r="AE8" s="38" t="str">
        <f>AF7&amp;"-"&amp;AH7</f>
        <v>-</v>
      </c>
      <c r="AF8" s="92"/>
      <c r="AG8" s="90"/>
      <c r="AH8" s="94"/>
      <c r="AI8" s="90"/>
      <c r="AJ8" s="37"/>
      <c r="AK8" s="37"/>
      <c r="AL8" s="38" t="str">
        <f>AM7&amp;"-"&amp;AO7</f>
        <v>-</v>
      </c>
      <c r="AM8" s="92"/>
      <c r="AN8" s="90"/>
      <c r="AO8" s="92"/>
      <c r="AP8" s="90"/>
      <c r="AQ8" s="39"/>
      <c r="AR8" s="95"/>
      <c r="AT8" s="19"/>
      <c r="AU8" s="19" t="str">
        <f t="shared" si="0"/>
        <v/>
      </c>
      <c r="AV8" s="19"/>
      <c r="AW8" s="19"/>
      <c r="AX8" s="7">
        <v>0</v>
      </c>
    </row>
    <row r="9" spans="1:50" ht="21" hidden="1" customHeight="1">
      <c r="A9" s="10"/>
      <c r="B9" s="10"/>
      <c r="C9" s="10"/>
      <c r="D9" s="10"/>
      <c r="E9" s="109"/>
      <c r="F9" s="109"/>
      <c r="G9" s="109"/>
      <c r="H9" s="109"/>
      <c r="I9" s="97"/>
      <c r="J9" s="96"/>
      <c r="K9" s="10"/>
      <c r="L9" s="11"/>
      <c r="P9" s="98"/>
      <c r="Q9" s="98"/>
      <c r="R9" s="27"/>
      <c r="S9" s="40"/>
      <c r="T9" s="41" t="s">
        <v>12</v>
      </c>
      <c r="U9" s="42"/>
      <c r="V9" s="42"/>
      <c r="W9" s="42"/>
      <c r="X9" s="42"/>
      <c r="Y9" s="42"/>
      <c r="Z9" s="42"/>
      <c r="AA9" s="42"/>
      <c r="AB9" s="42"/>
      <c r="AC9" s="42"/>
      <c r="AD9" s="42"/>
      <c r="AE9" s="42"/>
      <c r="AF9" s="42"/>
      <c r="AG9" s="42"/>
      <c r="AH9" s="42"/>
      <c r="AI9" s="42"/>
      <c r="AJ9" s="42"/>
      <c r="AK9" s="42"/>
      <c r="AL9" s="42"/>
      <c r="AM9" s="42"/>
      <c r="AN9" s="42"/>
      <c r="AO9" s="42"/>
      <c r="AP9" s="42"/>
      <c r="AQ9" s="42"/>
      <c r="AR9" s="18" t="s">
        <v>13</v>
      </c>
      <c r="AT9" s="19"/>
      <c r="AU9" s="19" t="str">
        <f t="shared" si="0"/>
        <v>Добавить значение признака дифференциации</v>
      </c>
      <c r="AV9" s="19"/>
      <c r="AW9" s="19"/>
      <c r="AX9" s="7">
        <v>0</v>
      </c>
    </row>
    <row r="10" spans="1:50" ht="21" hidden="1" customHeight="1">
      <c r="A10" s="10"/>
      <c r="B10" s="10"/>
      <c r="C10" s="10"/>
      <c r="D10" s="10"/>
      <c r="E10" s="109"/>
      <c r="F10" s="109"/>
      <c r="G10" s="109"/>
      <c r="H10" s="109"/>
      <c r="I10" s="96"/>
      <c r="J10" s="10"/>
      <c r="K10" s="10"/>
      <c r="L10" s="11"/>
      <c r="P10" s="98"/>
      <c r="Q10" s="26"/>
      <c r="R10" s="27"/>
      <c r="S10" s="40"/>
      <c r="T10" s="43" t="s">
        <v>14</v>
      </c>
      <c r="U10" s="42"/>
      <c r="V10" s="42"/>
      <c r="W10" s="42"/>
      <c r="X10" s="42"/>
      <c r="Y10" s="42"/>
      <c r="Z10" s="42"/>
      <c r="AA10" s="42"/>
      <c r="AB10" s="44"/>
      <c r="AC10" s="42"/>
      <c r="AD10" s="42"/>
      <c r="AE10" s="42"/>
      <c r="AF10" s="42"/>
      <c r="AG10" s="42"/>
      <c r="AH10" s="42"/>
      <c r="AI10" s="44"/>
      <c r="AJ10" s="42"/>
      <c r="AK10" s="42"/>
      <c r="AL10" s="42"/>
      <c r="AM10" s="42"/>
      <c r="AN10" s="42"/>
      <c r="AO10" s="42"/>
      <c r="AP10" s="44"/>
      <c r="AQ10" s="42"/>
      <c r="AR10" s="45"/>
      <c r="AT10" s="19"/>
      <c r="AU10" s="19" t="str">
        <f t="shared" si="0"/>
        <v>Добавить группу потребителей</v>
      </c>
      <c r="AV10" s="19"/>
      <c r="AW10" s="19"/>
      <c r="AX10" s="7">
        <v>0</v>
      </c>
    </row>
    <row r="11" spans="1:50" ht="14.25" hidden="1" customHeight="1">
      <c r="A11" s="10"/>
      <c r="B11" s="10"/>
      <c r="C11" s="10"/>
      <c r="D11" s="10"/>
      <c r="E11" s="109"/>
      <c r="F11" s="109"/>
      <c r="G11" s="109"/>
      <c r="H11" s="108"/>
      <c r="I11" s="10"/>
      <c r="J11" s="10"/>
      <c r="K11" s="10"/>
      <c r="L11" s="11"/>
      <c r="M11" s="12"/>
      <c r="N11" s="12"/>
      <c r="O11" s="1"/>
      <c r="P11" s="13"/>
      <c r="Q11" s="46"/>
      <c r="R11" s="14"/>
      <c r="S11" s="40"/>
      <c r="T11" s="47" t="s">
        <v>15</v>
      </c>
      <c r="U11" s="42"/>
      <c r="V11" s="42"/>
      <c r="W11" s="42"/>
      <c r="X11" s="42"/>
      <c r="Y11" s="42"/>
      <c r="Z11" s="42"/>
      <c r="AA11" s="42"/>
      <c r="AB11" s="44"/>
      <c r="AC11" s="42"/>
      <c r="AD11" s="42"/>
      <c r="AE11" s="42"/>
      <c r="AF11" s="42"/>
      <c r="AG11" s="42"/>
      <c r="AH11" s="42"/>
      <c r="AI11" s="44"/>
      <c r="AJ11" s="42"/>
      <c r="AK11" s="42"/>
      <c r="AL11" s="42"/>
      <c r="AM11" s="42"/>
      <c r="AN11" s="42"/>
      <c r="AO11" s="42"/>
      <c r="AP11" s="44"/>
      <c r="AQ11" s="42"/>
      <c r="AR11" s="48"/>
      <c r="AT11" s="19"/>
      <c r="AU11" s="19" t="str">
        <f t="shared" si="0"/>
        <v>Добавить наименование признака дифференциации</v>
      </c>
      <c r="AV11" s="19"/>
      <c r="AW11" s="19"/>
      <c r="AX11" s="7">
        <v>0</v>
      </c>
    </row>
    <row r="12" spans="1:50" s="8" customFormat="1" ht="14.25" hidden="1" customHeight="1">
      <c r="A12" s="49"/>
      <c r="B12" s="49"/>
      <c r="C12" s="49"/>
      <c r="D12" s="49"/>
      <c r="E12" s="109"/>
      <c r="F12" s="108"/>
      <c r="G12" s="49"/>
      <c r="H12" s="49"/>
      <c r="I12" s="49"/>
      <c r="J12" s="49"/>
      <c r="K12" s="49"/>
      <c r="L12" s="50"/>
      <c r="M12" s="51"/>
      <c r="N12" s="51"/>
      <c r="P12" s="52"/>
      <c r="Q12" s="53"/>
      <c r="R12" s="52"/>
      <c r="S12" s="54"/>
      <c r="T12" s="55" t="s">
        <v>16</v>
      </c>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T12" s="19"/>
      <c r="AU12" s="19" t="str">
        <f t="shared" si="0"/>
        <v>Добавить централизованную систему для дифференциации</v>
      </c>
      <c r="AV12" s="19"/>
      <c r="AW12" s="19"/>
      <c r="AX12" s="8">
        <v>0</v>
      </c>
    </row>
    <row r="13" spans="1:50" s="8" customFormat="1" ht="14.25" hidden="1" customHeight="1">
      <c r="A13" s="49"/>
      <c r="B13" s="49"/>
      <c r="C13" s="49"/>
      <c r="D13" s="49"/>
      <c r="E13" s="108"/>
      <c r="F13" s="49"/>
      <c r="G13" s="49"/>
      <c r="H13" s="49"/>
      <c r="I13" s="49"/>
      <c r="J13" s="49"/>
      <c r="K13" s="49"/>
      <c r="L13" s="50"/>
      <c r="M13" s="51"/>
      <c r="N13" s="51"/>
      <c r="P13" s="52"/>
      <c r="Q13" s="53"/>
      <c r="R13" s="52"/>
      <c r="S13" s="54"/>
      <c r="T13" s="55" t="s">
        <v>17</v>
      </c>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T13" s="19"/>
      <c r="AU13" s="19" t="str">
        <f t="shared" si="0"/>
        <v>Добавить территорию для дифференциации</v>
      </c>
      <c r="AV13" s="19"/>
      <c r="AW13" s="19"/>
      <c r="AX13" s="8">
        <v>0</v>
      </c>
    </row>
    <row r="14" spans="1:50" ht="14.25" hidden="1" customHeight="1">
      <c r="AJ14" s="7"/>
      <c r="AK14" s="7"/>
      <c r="AL14" s="7"/>
      <c r="AM14" s="7"/>
      <c r="AN14" s="7"/>
      <c r="AO14" s="7"/>
      <c r="AP14" s="7"/>
      <c r="AX14" s="7">
        <v>0</v>
      </c>
    </row>
    <row r="15" spans="1:50" ht="14.25" hidden="1" customHeight="1">
      <c r="AC15" s="57"/>
      <c r="AD15" s="57"/>
      <c r="AE15" s="58"/>
      <c r="AF15" s="135"/>
      <c r="AG15" s="136" t="s">
        <v>11</v>
      </c>
      <c r="AH15" s="135"/>
      <c r="AI15" s="136" t="s">
        <v>11</v>
      </c>
      <c r="AJ15" s="7"/>
      <c r="AK15" s="7"/>
      <c r="AL15" s="7"/>
      <c r="AM15" s="7"/>
      <c r="AN15" s="7"/>
      <c r="AO15" s="7"/>
      <c r="AP15" s="7"/>
      <c r="AX15" s="7">
        <v>0</v>
      </c>
    </row>
    <row r="16" spans="1:50" ht="14.25" hidden="1" customHeight="1">
      <c r="AC16" s="57"/>
      <c r="AD16" s="57"/>
      <c r="AE16" s="38" t="str">
        <f>AF15&amp;"-"&amp;AH15</f>
        <v>-</v>
      </c>
      <c r="AF16" s="136"/>
      <c r="AG16" s="136"/>
      <c r="AH16" s="136"/>
      <c r="AI16" s="136"/>
      <c r="AJ16" s="7"/>
      <c r="AK16" s="7"/>
      <c r="AL16" s="7"/>
      <c r="AM16" s="7"/>
      <c r="AN16" s="7"/>
      <c r="AO16" s="7"/>
      <c r="AP16" s="7"/>
      <c r="AX16" s="7">
        <v>0</v>
      </c>
    </row>
    <row r="17" spans="1:50" ht="14.25" hidden="1" customHeight="1">
      <c r="AJ17" s="7"/>
      <c r="AK17" s="7"/>
      <c r="AL17" s="7"/>
      <c r="AM17" s="7"/>
      <c r="AN17" s="7"/>
      <c r="AO17" s="7"/>
      <c r="AP17" s="7"/>
      <c r="AX17" s="7">
        <v>0</v>
      </c>
    </row>
    <row r="18" spans="1:50" s="1" customFormat="1" ht="22.5" hidden="1" customHeight="1">
      <c r="L18" s="2"/>
      <c r="M18" s="3"/>
      <c r="N18" s="3"/>
      <c r="O18" s="59" t="s">
        <v>18</v>
      </c>
      <c r="P18" s="3"/>
      <c r="Q18" s="60"/>
      <c r="R18" s="60"/>
      <c r="S18" s="12"/>
      <c r="Y18" s="59"/>
      <c r="AA18" s="59"/>
      <c r="AF18" s="59"/>
      <c r="AH18" s="59"/>
      <c r="AM18" s="59"/>
      <c r="AO18" s="59"/>
      <c r="AS18" s="8"/>
      <c r="AT18" s="8"/>
      <c r="AU18" s="8"/>
      <c r="AV18" s="8"/>
      <c r="AW18" s="8"/>
      <c r="AX18" s="1">
        <v>0</v>
      </c>
    </row>
    <row r="19" spans="1:50" s="1" customFormat="1" ht="14.25" hidden="1" customHeight="1">
      <c r="L19" s="2"/>
      <c r="M19" s="3"/>
      <c r="N19" s="3"/>
      <c r="O19" s="3"/>
      <c r="P19" s="3"/>
      <c r="Q19" s="60"/>
      <c r="R19" s="60"/>
      <c r="S19" s="12"/>
      <c r="AS19" s="8"/>
      <c r="AT19" s="8"/>
      <c r="AU19" s="8"/>
      <c r="AV19" s="8"/>
      <c r="AW19" s="8"/>
      <c r="AX19" s="1">
        <v>0</v>
      </c>
    </row>
    <row r="20" spans="1:50" s="1" customFormat="1" ht="12" hidden="1" customHeight="1">
      <c r="L20" s="2"/>
      <c r="M20" s="3"/>
      <c r="N20" s="3"/>
      <c r="O20" s="11" t="s">
        <v>19</v>
      </c>
      <c r="P20" s="3"/>
      <c r="Q20" s="61"/>
      <c r="R20" s="61"/>
      <c r="S20" s="12"/>
      <c r="T20" s="1" t="s">
        <v>20</v>
      </c>
      <c r="Z20" s="62" t="s">
        <v>21</v>
      </c>
      <c r="AB20" s="62" t="s">
        <v>22</v>
      </c>
      <c r="AC20" s="1" t="s">
        <v>20</v>
      </c>
      <c r="AG20" s="62" t="s">
        <v>23</v>
      </c>
      <c r="AI20" s="62" t="s">
        <v>22</v>
      </c>
      <c r="AN20" s="62" t="s">
        <v>21</v>
      </c>
      <c r="AP20" s="62" t="s">
        <v>22</v>
      </c>
      <c r="AX20" s="1">
        <v>0</v>
      </c>
    </row>
    <row r="21" spans="1:50" ht="14.25" hidden="1" customHeight="1">
      <c r="O21" s="11"/>
      <c r="AJ21" s="7"/>
      <c r="AK21" s="7"/>
      <c r="AL21" s="7"/>
      <c r="AM21" s="7"/>
      <c r="AN21" s="7"/>
      <c r="AO21" s="7"/>
      <c r="AP21" s="7"/>
      <c r="AX21" s="7">
        <v>0</v>
      </c>
    </row>
    <row r="22" spans="1:50" ht="14.25" hidden="1" customHeight="1">
      <c r="O22" s="11"/>
      <c r="AJ22" s="7"/>
      <c r="AK22" s="7"/>
      <c r="AL22" s="7"/>
      <c r="AM22" s="7"/>
      <c r="AN22" s="7"/>
      <c r="AO22" s="7"/>
      <c r="AP22" s="7"/>
      <c r="AX22" s="7">
        <v>0</v>
      </c>
    </row>
    <row r="23" spans="1:50" ht="14.65" customHeight="1">
      <c r="Q23" s="63"/>
      <c r="R23" s="63"/>
      <c r="S23" s="64"/>
      <c r="T23" s="65"/>
      <c r="U23" s="65"/>
      <c r="AJ23" s="7"/>
      <c r="AK23" s="7"/>
      <c r="AL23" s="7"/>
      <c r="AM23" s="7"/>
      <c r="AN23" s="7"/>
      <c r="AO23" s="7"/>
      <c r="AP23" s="7"/>
      <c r="AX23" s="7">
        <v>14</v>
      </c>
    </row>
    <row r="24" spans="1:50" ht="14.65" customHeight="1">
      <c r="Q24" s="63"/>
      <c r="R24" s="63"/>
      <c r="S24" s="137" t="str">
        <f>IF(TEMPLATE_GROUP="P",PT_P_FORM_COLDVSNA_4_NAME_FORM,PT_R_FORM_COLDVSNA_16_NAME_FORM)</f>
        <v>Форма 13. Информация о предложении организации холодного водоснабжения об установлении расчетной величины тарифов в сфере холодного водоснабжения</v>
      </c>
      <c r="T24" s="137"/>
      <c r="U24" s="137"/>
      <c r="V24" s="137"/>
      <c r="W24" s="137"/>
      <c r="X24" s="137"/>
      <c r="Y24" s="137"/>
      <c r="Z24" s="137"/>
      <c r="AA24" s="137"/>
      <c r="AB24" s="137"/>
      <c r="AC24" s="137"/>
      <c r="AD24" s="137"/>
      <c r="AE24" s="137"/>
      <c r="AF24" s="137"/>
      <c r="AG24" s="137"/>
      <c r="AH24" s="137"/>
      <c r="AI24" s="66"/>
      <c r="AJ24" s="67"/>
      <c r="AK24" s="67"/>
      <c r="AL24" s="67"/>
      <c r="AM24" s="67"/>
      <c r="AN24" s="67"/>
      <c r="AO24" s="67"/>
      <c r="AP24" s="67"/>
      <c r="AX24" s="7">
        <v>14</v>
      </c>
    </row>
    <row r="25" spans="1:50" ht="14.65" customHeight="1">
      <c r="Q25" s="63"/>
      <c r="R25" s="63"/>
      <c r="S25" s="138" t="str">
        <f>IF(org=0,"Не определено",org)</f>
        <v>МУП "Управление тепловодоснабжения и водоотведения "Сибиряк" муниципального образования сельское поселение Нижнесортымский</v>
      </c>
      <c r="T25" s="138"/>
      <c r="U25" s="138"/>
      <c r="V25" s="138"/>
      <c r="W25" s="138"/>
      <c r="X25" s="138"/>
      <c r="Y25" s="138"/>
      <c r="Z25" s="138"/>
      <c r="AA25" s="138"/>
      <c r="AB25" s="138"/>
      <c r="AC25" s="138"/>
      <c r="AD25" s="138"/>
      <c r="AE25" s="138"/>
      <c r="AF25" s="138"/>
      <c r="AG25" s="138"/>
      <c r="AH25" s="138"/>
      <c r="AI25" s="66"/>
      <c r="AJ25" s="68"/>
      <c r="AK25" s="68"/>
      <c r="AL25" s="68"/>
      <c r="AM25" s="68"/>
      <c r="AN25" s="68"/>
      <c r="AO25" s="68"/>
      <c r="AP25" s="68"/>
      <c r="AX25" s="7">
        <v>14</v>
      </c>
    </row>
    <row r="26" spans="1:50" ht="14.25" hidden="1" customHeight="1">
      <c r="Q26" s="63"/>
      <c r="R26" s="63"/>
      <c r="S26" s="64"/>
      <c r="T26" s="65"/>
      <c r="U26" s="65"/>
      <c r="V26" s="69"/>
      <c r="W26" s="69"/>
      <c r="X26" s="69"/>
      <c r="Y26" s="69"/>
      <c r="Z26" s="69"/>
      <c r="AA26" s="69"/>
      <c r="AB26" s="69"/>
      <c r="AC26" s="69"/>
      <c r="AD26" s="69"/>
      <c r="AE26" s="69"/>
      <c r="AF26" s="69"/>
      <c r="AG26" s="69"/>
      <c r="AH26" s="69"/>
      <c r="AI26" s="69"/>
      <c r="AJ26" s="69"/>
      <c r="AK26" s="69"/>
      <c r="AL26" s="69"/>
      <c r="AM26" s="69"/>
      <c r="AN26" s="69"/>
      <c r="AO26" s="69"/>
      <c r="AP26" s="69"/>
      <c r="AX26" s="7">
        <v>0</v>
      </c>
    </row>
    <row r="27" spans="1:50" s="70" customFormat="1" ht="25.5" hidden="1" customHeight="1">
      <c r="A27" s="62"/>
      <c r="B27" s="62"/>
      <c r="C27" s="62"/>
      <c r="D27" s="62"/>
      <c r="E27" s="62"/>
      <c r="F27" s="62"/>
      <c r="G27" s="62"/>
      <c r="H27" s="62"/>
      <c r="I27" s="62"/>
      <c r="J27" s="62"/>
      <c r="K27" s="62"/>
      <c r="L27" s="11"/>
      <c r="M27" s="62"/>
      <c r="N27" s="62"/>
      <c r="O27" s="62"/>
      <c r="S27" s="132" t="s">
        <v>24</v>
      </c>
      <c r="T27" s="132"/>
      <c r="U27" s="71"/>
      <c r="V27" s="134" t="str">
        <f>IF(TITLE_NAME_OR_PR_CHANGE="",IF(TITLE_NAME_OR_PR="","",TITLE_NAME_OR_PR),TITLE_NAME_OR_PR_CHANGE)</f>
        <v/>
      </c>
      <c r="W27" s="134"/>
      <c r="X27" s="134"/>
      <c r="Y27" s="134"/>
      <c r="Z27" s="134"/>
      <c r="AA27" s="134"/>
      <c r="AB27" s="7"/>
      <c r="AC27" s="134" t="str">
        <f>IF(TITLE_NAME_OR_PR_CHANGE="",IF(TITLE_NAME_OR_PR="","",TITLE_NAME_OR_PR),TITLE_NAME_OR_PR_CHANGE)</f>
        <v/>
      </c>
      <c r="AD27" s="134"/>
      <c r="AE27" s="134"/>
      <c r="AF27" s="134"/>
      <c r="AG27" s="134"/>
      <c r="AH27" s="134"/>
      <c r="AI27" s="7"/>
      <c r="AJ27" s="134" t="str">
        <f>IF(TITLE_NAME_OR_PR_CHANGE="",IF(TITLE_NAME_OR_PR="","",TITLE_NAME_OR_PR),TITLE_NAME_OR_PR_CHANGE)</f>
        <v/>
      </c>
      <c r="AK27" s="134"/>
      <c r="AL27" s="134"/>
      <c r="AM27" s="134"/>
      <c r="AN27" s="134"/>
      <c r="AO27" s="134"/>
      <c r="AP27" s="7"/>
      <c r="AQ27" s="7"/>
      <c r="AR27" s="72"/>
      <c r="AS27" s="19"/>
      <c r="AT27" s="19"/>
      <c r="AU27" s="19"/>
      <c r="AV27" s="19"/>
      <c r="AW27" s="19"/>
      <c r="AX27" s="70">
        <v>0</v>
      </c>
    </row>
    <row r="28" spans="1:50" s="70" customFormat="1" ht="18.75" hidden="1" customHeight="1">
      <c r="A28" s="62"/>
      <c r="B28" s="62"/>
      <c r="C28" s="62"/>
      <c r="D28" s="62"/>
      <c r="E28" s="62"/>
      <c r="F28" s="62"/>
      <c r="G28" s="62"/>
      <c r="H28" s="62"/>
      <c r="I28" s="62"/>
      <c r="J28" s="62"/>
      <c r="K28" s="62"/>
      <c r="L28" s="11"/>
      <c r="M28" s="62"/>
      <c r="N28" s="62"/>
      <c r="O28" s="62"/>
      <c r="S28" s="132" t="s">
        <v>25</v>
      </c>
      <c r="T28" s="132"/>
      <c r="U28" s="71"/>
      <c r="V28" s="133">
        <f>IF(TITLE_DATE_PR_CHANGE="",IF(TITLE_DATE_PR="","",TITLE_DATE_PR),TITLE_DATE_PR_CHANGE)</f>
        <v>46140</v>
      </c>
      <c r="W28" s="133"/>
      <c r="X28" s="133"/>
      <c r="Y28" s="133"/>
      <c r="Z28" s="133"/>
      <c r="AA28" s="133"/>
      <c r="AB28" s="7"/>
      <c r="AC28" s="133">
        <f>IF(TITLE_DATE_PR_CHANGE="",IF(TITLE_DATE_PR="","",TITLE_DATE_PR),TITLE_DATE_PR_CHANGE)</f>
        <v>46140</v>
      </c>
      <c r="AD28" s="133"/>
      <c r="AE28" s="133"/>
      <c r="AF28" s="133"/>
      <c r="AG28" s="133"/>
      <c r="AH28" s="133"/>
      <c r="AI28" s="7"/>
      <c r="AJ28" s="133">
        <f>IF(TITLE_DATE_PR_CHANGE="",IF(TITLE_DATE_PR="","",TITLE_DATE_PR),TITLE_DATE_PR_CHANGE)</f>
        <v>46140</v>
      </c>
      <c r="AK28" s="133"/>
      <c r="AL28" s="133"/>
      <c r="AM28" s="133"/>
      <c r="AN28" s="133"/>
      <c r="AO28" s="133"/>
      <c r="AP28" s="7"/>
      <c r="AQ28" s="7"/>
      <c r="AR28" s="72"/>
      <c r="AS28" s="19"/>
      <c r="AT28" s="19"/>
      <c r="AU28" s="19"/>
      <c r="AV28" s="19"/>
      <c r="AW28" s="19"/>
      <c r="AX28" s="70">
        <v>0</v>
      </c>
    </row>
    <row r="29" spans="1:50" s="70" customFormat="1" ht="18.75" hidden="1" customHeight="1">
      <c r="A29" s="62"/>
      <c r="B29" s="62"/>
      <c r="C29" s="62"/>
      <c r="D29" s="62"/>
      <c r="E29" s="62"/>
      <c r="F29" s="62"/>
      <c r="G29" s="62"/>
      <c r="H29" s="62"/>
      <c r="I29" s="62"/>
      <c r="J29" s="62"/>
      <c r="K29" s="62"/>
      <c r="L29" s="11"/>
      <c r="M29" s="62"/>
      <c r="N29" s="62"/>
      <c r="O29" s="62"/>
      <c r="S29" s="132" t="s">
        <v>26</v>
      </c>
      <c r="T29" s="132"/>
      <c r="U29" s="71"/>
      <c r="V29" s="134" t="str">
        <f>IF(TITLE_NUMBER_PR_CHANGE="",IF(TITLE_NUMBER_PR="","",TITLE_NUMBER_PR),TITLE_NUMBER_PR_CHANGE)</f>
        <v>652</v>
      </c>
      <c r="W29" s="134"/>
      <c r="X29" s="134"/>
      <c r="Y29" s="134"/>
      <c r="Z29" s="134"/>
      <c r="AA29" s="134"/>
      <c r="AB29" s="7"/>
      <c r="AC29" s="134" t="str">
        <f>IF(TITLE_NUMBER_PR_CHANGE="",IF(TITLE_NUMBER_PR="","",TITLE_NUMBER_PR),TITLE_NUMBER_PR_CHANGE)</f>
        <v>652</v>
      </c>
      <c r="AD29" s="134"/>
      <c r="AE29" s="134"/>
      <c r="AF29" s="134"/>
      <c r="AG29" s="134"/>
      <c r="AH29" s="134"/>
      <c r="AI29" s="7"/>
      <c r="AJ29" s="134" t="str">
        <f>IF(TITLE_NUMBER_PR_CHANGE="",IF(TITLE_NUMBER_PR="","",TITLE_NUMBER_PR),TITLE_NUMBER_PR_CHANGE)</f>
        <v>652</v>
      </c>
      <c r="AK29" s="134"/>
      <c r="AL29" s="134"/>
      <c r="AM29" s="134"/>
      <c r="AN29" s="134"/>
      <c r="AO29" s="134"/>
      <c r="AP29" s="7"/>
      <c r="AQ29" s="7"/>
      <c r="AR29" s="72"/>
      <c r="AS29" s="19"/>
      <c r="AT29" s="19"/>
      <c r="AU29" s="19"/>
      <c r="AV29" s="19"/>
      <c r="AW29" s="19"/>
      <c r="AX29" s="70">
        <v>0</v>
      </c>
    </row>
    <row r="30" spans="1:50" s="70" customFormat="1" ht="18.75" hidden="1" customHeight="1">
      <c r="A30" s="62"/>
      <c r="B30" s="62"/>
      <c r="C30" s="62"/>
      <c r="D30" s="62"/>
      <c r="E30" s="62"/>
      <c r="F30" s="62"/>
      <c r="G30" s="62"/>
      <c r="H30" s="62"/>
      <c r="I30" s="62"/>
      <c r="J30" s="62"/>
      <c r="K30" s="62"/>
      <c r="L30" s="11"/>
      <c r="M30" s="62"/>
      <c r="N30" s="62"/>
      <c r="O30" s="62"/>
      <c r="S30" s="132" t="s">
        <v>27</v>
      </c>
      <c r="T30" s="132"/>
      <c r="U30" s="71"/>
      <c r="V30" s="134" t="str">
        <f>IF(TITLE_IST_PUB_CHANGE="",IF(TITLE_IST_PUB="","",TITLE_IST_PUB),TITLE_IST_PUB_CHANGE)</f>
        <v/>
      </c>
      <c r="W30" s="134"/>
      <c r="X30" s="134"/>
      <c r="Y30" s="134"/>
      <c r="Z30" s="134"/>
      <c r="AA30" s="134"/>
      <c r="AB30" s="7"/>
      <c r="AC30" s="134" t="str">
        <f>IF(TITLE_IST_PUB_CHANGE="",IF(TITLE_IST_PUB="","",TITLE_IST_PUB),TITLE_IST_PUB_CHANGE)</f>
        <v/>
      </c>
      <c r="AD30" s="134"/>
      <c r="AE30" s="134"/>
      <c r="AF30" s="134"/>
      <c r="AG30" s="134"/>
      <c r="AH30" s="134"/>
      <c r="AI30" s="7"/>
      <c r="AJ30" s="134" t="str">
        <f>IF(TITLE_IST_PUB_CHANGE="",IF(TITLE_IST_PUB="","",TITLE_IST_PUB),TITLE_IST_PUB_CHANGE)</f>
        <v/>
      </c>
      <c r="AK30" s="134"/>
      <c r="AL30" s="134"/>
      <c r="AM30" s="134"/>
      <c r="AN30" s="134"/>
      <c r="AO30" s="134"/>
      <c r="AP30" s="7"/>
      <c r="AQ30" s="7"/>
      <c r="AR30" s="72"/>
      <c r="AS30" s="19"/>
      <c r="AT30" s="19"/>
      <c r="AU30" s="19"/>
      <c r="AV30" s="19"/>
      <c r="AW30" s="19"/>
      <c r="AX30" s="70">
        <v>0</v>
      </c>
    </row>
    <row r="31" spans="1:50" ht="14.25" customHeight="1">
      <c r="Q31" s="63"/>
      <c r="R31" s="63"/>
      <c r="S31" s="64"/>
      <c r="T31" s="65"/>
      <c r="U31" s="65"/>
      <c r="V31" s="69"/>
      <c r="W31" s="69"/>
      <c r="X31" s="69"/>
      <c r="Y31" s="69"/>
      <c r="Z31" s="69"/>
      <c r="AA31" s="69"/>
      <c r="AB31" s="69"/>
      <c r="AC31" s="69"/>
      <c r="AD31" s="69"/>
      <c r="AE31" s="69"/>
      <c r="AF31" s="69"/>
      <c r="AG31" s="69"/>
      <c r="AH31" s="69"/>
      <c r="AI31" s="69"/>
      <c r="AJ31" s="69"/>
      <c r="AK31" s="69"/>
      <c r="AL31" s="69"/>
      <c r="AM31" s="69"/>
      <c r="AN31" s="69"/>
      <c r="AO31" s="69"/>
      <c r="AP31" s="69"/>
      <c r="AX31" s="7">
        <v>0</v>
      </c>
    </row>
    <row r="32" spans="1:50" s="70" customFormat="1" ht="18.75" customHeight="1">
      <c r="A32" s="62"/>
      <c r="B32" s="62"/>
      <c r="C32" s="62"/>
      <c r="D32" s="62"/>
      <c r="E32" s="62"/>
      <c r="F32" s="62"/>
      <c r="G32" s="62"/>
      <c r="H32" s="62"/>
      <c r="I32" s="62"/>
      <c r="J32" s="62"/>
      <c r="K32" s="62"/>
      <c r="L32" s="11"/>
      <c r="M32" s="62"/>
      <c r="N32" s="62"/>
      <c r="O32" s="62"/>
      <c r="S32" s="132" t="s">
        <v>28</v>
      </c>
      <c r="T32" s="132"/>
      <c r="U32" s="71"/>
      <c r="V32" s="133">
        <f>IF(TITLE_DATE_PR_CHANGE="",IF(TITLE_DATE_PR="","",TITLE_DATE_PR),TITLE_DATE_PR_CHANGE)</f>
        <v>46140</v>
      </c>
      <c r="W32" s="133"/>
      <c r="X32" s="133"/>
      <c r="Y32" s="133"/>
      <c r="Z32" s="133"/>
      <c r="AA32" s="133"/>
      <c r="AB32" s="7"/>
      <c r="AC32" s="133">
        <f>IF(TITLE_DATE_PR_CHANGE="",IF(TITLE_DATE_PR="","",TITLE_DATE_PR),TITLE_DATE_PR_CHANGE)</f>
        <v>46140</v>
      </c>
      <c r="AD32" s="133"/>
      <c r="AE32" s="133"/>
      <c r="AF32" s="133"/>
      <c r="AG32" s="133"/>
      <c r="AH32" s="133"/>
      <c r="AI32" s="7"/>
      <c r="AJ32" s="133">
        <f>IF(TITLE_DATE_PR_CHANGE="",IF(TITLE_DATE_PR="","",TITLE_DATE_PR),TITLE_DATE_PR_CHANGE)</f>
        <v>46140</v>
      </c>
      <c r="AK32" s="133"/>
      <c r="AL32" s="133"/>
      <c r="AM32" s="133"/>
      <c r="AN32" s="133"/>
      <c r="AO32" s="133"/>
      <c r="AP32" s="7"/>
      <c r="AQ32" s="7"/>
      <c r="AR32" s="72"/>
      <c r="AS32" s="19"/>
      <c r="AT32" s="19"/>
      <c r="AU32" s="19"/>
      <c r="AV32" s="19"/>
      <c r="AW32" s="19"/>
      <c r="AX32" s="70">
        <v>0</v>
      </c>
    </row>
    <row r="33" spans="1:50" s="70" customFormat="1" ht="18.75" customHeight="1">
      <c r="A33" s="62"/>
      <c r="B33" s="62"/>
      <c r="C33" s="62"/>
      <c r="D33" s="62"/>
      <c r="E33" s="62"/>
      <c r="F33" s="62"/>
      <c r="G33" s="62"/>
      <c r="H33" s="62"/>
      <c r="I33" s="62"/>
      <c r="J33" s="62"/>
      <c r="K33" s="62"/>
      <c r="L33" s="11"/>
      <c r="M33" s="62"/>
      <c r="N33" s="62"/>
      <c r="O33" s="62"/>
      <c r="S33" s="132" t="s">
        <v>29</v>
      </c>
      <c r="T33" s="132"/>
      <c r="U33" s="71"/>
      <c r="V33" s="134" t="str">
        <f>IF(TITLE_NUMBER_PR_CHANGE="",IF(TITLE_NUMBER_PR="","",TITLE_NUMBER_PR),TITLE_NUMBER_PR_CHANGE)</f>
        <v>652</v>
      </c>
      <c r="W33" s="134"/>
      <c r="X33" s="134"/>
      <c r="Y33" s="134"/>
      <c r="Z33" s="134"/>
      <c r="AA33" s="134"/>
      <c r="AB33" s="7"/>
      <c r="AC33" s="134" t="str">
        <f>IF(TITLE_NUMBER_PR_CHANGE="",IF(TITLE_NUMBER_PR="","",TITLE_NUMBER_PR),TITLE_NUMBER_PR_CHANGE)</f>
        <v>652</v>
      </c>
      <c r="AD33" s="134"/>
      <c r="AE33" s="134"/>
      <c r="AF33" s="134"/>
      <c r="AG33" s="134"/>
      <c r="AH33" s="134"/>
      <c r="AI33" s="7"/>
      <c r="AJ33" s="134" t="str">
        <f>IF(TITLE_NUMBER_PR_CHANGE="",IF(TITLE_NUMBER_PR="","",TITLE_NUMBER_PR),TITLE_NUMBER_PR_CHANGE)</f>
        <v>652</v>
      </c>
      <c r="AK33" s="134"/>
      <c r="AL33" s="134"/>
      <c r="AM33" s="134"/>
      <c r="AN33" s="134"/>
      <c r="AO33" s="134"/>
      <c r="AP33" s="7"/>
      <c r="AQ33" s="7"/>
      <c r="AR33" s="72"/>
      <c r="AS33" s="19"/>
      <c r="AT33" s="19"/>
      <c r="AU33" s="19"/>
      <c r="AV33" s="19"/>
      <c r="AW33" s="19"/>
      <c r="AX33" s="70">
        <v>0</v>
      </c>
    </row>
    <row r="34" spans="1:50" s="70" customFormat="1" ht="1.1499999999999999" customHeight="1">
      <c r="A34" s="62"/>
      <c r="B34" s="62"/>
      <c r="C34" s="62"/>
      <c r="D34" s="62"/>
      <c r="E34" s="62"/>
      <c r="F34" s="62"/>
      <c r="G34" s="62"/>
      <c r="H34" s="62"/>
      <c r="I34" s="62"/>
      <c r="J34" s="62"/>
      <c r="K34" s="62"/>
      <c r="L34" s="11"/>
      <c r="M34" s="62"/>
      <c r="N34" s="62"/>
      <c r="O34" s="62"/>
      <c r="S34" s="7"/>
      <c r="T34" s="7"/>
      <c r="U34" s="73"/>
      <c r="V34" s="7"/>
      <c r="W34" s="7"/>
      <c r="X34" s="7"/>
      <c r="Y34" s="7"/>
      <c r="Z34" s="7"/>
      <c r="AA34" s="7"/>
      <c r="AB34" s="8" t="s">
        <v>30</v>
      </c>
      <c r="AC34" s="7"/>
      <c r="AD34" s="7"/>
      <c r="AE34" s="7"/>
      <c r="AF34" s="7"/>
      <c r="AG34" s="7"/>
      <c r="AH34" s="7"/>
      <c r="AI34" s="8" t="s">
        <v>30</v>
      </c>
      <c r="AJ34" s="7"/>
      <c r="AK34" s="7"/>
      <c r="AL34" s="7"/>
      <c r="AM34" s="7"/>
      <c r="AN34" s="7"/>
      <c r="AO34" s="7"/>
      <c r="AP34" s="8" t="s">
        <v>30</v>
      </c>
      <c r="AS34" s="19"/>
      <c r="AT34" s="19"/>
      <c r="AU34" s="19"/>
      <c r="AV34" s="19"/>
      <c r="AW34" s="19"/>
      <c r="AX34" s="70">
        <v>1</v>
      </c>
    </row>
    <row r="35" spans="1:50" ht="14.65" customHeight="1">
      <c r="Q35" s="63"/>
      <c r="R35" s="63"/>
      <c r="S35" s="64"/>
      <c r="T35" s="65"/>
      <c r="U35" s="74"/>
      <c r="V35" s="128"/>
      <c r="W35" s="128"/>
      <c r="X35" s="128"/>
      <c r="Y35" s="128"/>
      <c r="Z35" s="128"/>
      <c r="AA35" s="128"/>
      <c r="AB35" s="128"/>
      <c r="AC35" s="128"/>
      <c r="AD35" s="128"/>
      <c r="AE35" s="128"/>
      <c r="AF35" s="128"/>
      <c r="AG35" s="128"/>
      <c r="AH35" s="128"/>
      <c r="AI35" s="128"/>
      <c r="AJ35" s="128" t="s">
        <v>31</v>
      </c>
      <c r="AK35" s="128"/>
      <c r="AL35" s="128"/>
      <c r="AM35" s="128"/>
      <c r="AN35" s="128"/>
      <c r="AO35" s="128"/>
      <c r="AP35" s="128"/>
      <c r="AX35" s="7">
        <v>14</v>
      </c>
    </row>
    <row r="36" spans="1:50" ht="14.65" customHeight="1">
      <c r="Q36" s="63"/>
      <c r="R36" s="63"/>
      <c r="S36" s="129" t="s">
        <v>32</v>
      </c>
      <c r="T36" s="129"/>
      <c r="U36" s="129"/>
      <c r="V36" s="129"/>
      <c r="W36" s="129"/>
      <c r="X36" s="129"/>
      <c r="Y36" s="129"/>
      <c r="Z36" s="129"/>
      <c r="AA36" s="129"/>
      <c r="AB36" s="129"/>
      <c r="AC36" s="129"/>
      <c r="AD36" s="129"/>
      <c r="AE36" s="129"/>
      <c r="AF36" s="129"/>
      <c r="AG36" s="129"/>
      <c r="AH36" s="129"/>
      <c r="AI36" s="129"/>
      <c r="AJ36" s="129" t="s">
        <v>32</v>
      </c>
      <c r="AK36" s="129"/>
      <c r="AL36" s="129"/>
      <c r="AM36" s="129"/>
      <c r="AN36" s="129"/>
      <c r="AO36" s="129"/>
      <c r="AP36" s="129"/>
      <c r="AQ36" s="129"/>
      <c r="AR36" s="129"/>
    </row>
    <row r="37" spans="1:50" ht="14.65" customHeight="1">
      <c r="Q37" s="63"/>
      <c r="R37" s="63"/>
      <c r="S37" s="130" t="s">
        <v>33</v>
      </c>
      <c r="T37" s="131" t="s">
        <v>34</v>
      </c>
      <c r="U37" s="75"/>
      <c r="V37" s="119" t="s">
        <v>35</v>
      </c>
      <c r="W37" s="120"/>
      <c r="X37" s="120"/>
      <c r="Y37" s="120"/>
      <c r="Z37" s="120"/>
      <c r="AA37" s="121"/>
      <c r="AB37" s="116" t="s">
        <v>36</v>
      </c>
      <c r="AC37" s="119" t="s">
        <v>35</v>
      </c>
      <c r="AD37" s="120"/>
      <c r="AE37" s="120"/>
      <c r="AF37" s="120"/>
      <c r="AG37" s="120"/>
      <c r="AH37" s="121"/>
      <c r="AI37" s="116" t="s">
        <v>37</v>
      </c>
      <c r="AJ37" s="119" t="s">
        <v>35</v>
      </c>
      <c r="AK37" s="120"/>
      <c r="AL37" s="120"/>
      <c r="AM37" s="120"/>
      <c r="AN37" s="120"/>
      <c r="AO37" s="121"/>
      <c r="AP37" s="116" t="s">
        <v>36</v>
      </c>
      <c r="AQ37" s="122" t="s">
        <v>38</v>
      </c>
      <c r="AR37" s="129"/>
      <c r="AX37" s="7">
        <v>14</v>
      </c>
    </row>
    <row r="38" spans="1:50" ht="35.65" customHeight="1">
      <c r="Q38" s="63"/>
      <c r="R38" s="63"/>
      <c r="S38" s="130"/>
      <c r="T38" s="131"/>
      <c r="U38" s="76"/>
      <c r="V38" s="77" t="s">
        <v>39</v>
      </c>
      <c r="W38" s="125" t="s">
        <v>40</v>
      </c>
      <c r="X38" s="126"/>
      <c r="Y38" s="125" t="s">
        <v>41</v>
      </c>
      <c r="Z38" s="127"/>
      <c r="AA38" s="126"/>
      <c r="AB38" s="117"/>
      <c r="AC38" s="77" t="s">
        <v>39</v>
      </c>
      <c r="AD38" s="125" t="s">
        <v>40</v>
      </c>
      <c r="AE38" s="126"/>
      <c r="AF38" s="125" t="s">
        <v>41</v>
      </c>
      <c r="AG38" s="127"/>
      <c r="AH38" s="126"/>
      <c r="AI38" s="117"/>
      <c r="AJ38" s="77" t="s">
        <v>39</v>
      </c>
      <c r="AK38" s="125" t="s">
        <v>40</v>
      </c>
      <c r="AL38" s="126"/>
      <c r="AM38" s="125" t="s">
        <v>41</v>
      </c>
      <c r="AN38" s="127"/>
      <c r="AO38" s="126"/>
      <c r="AP38" s="117"/>
      <c r="AQ38" s="123"/>
      <c r="AR38" s="129"/>
      <c r="AX38" s="7">
        <v>34</v>
      </c>
    </row>
    <row r="39" spans="1:50" ht="35.65" customHeight="1">
      <c r="A39" s="62"/>
      <c r="B39" s="62" t="s">
        <v>42</v>
      </c>
      <c r="C39" s="62" t="s">
        <v>43</v>
      </c>
      <c r="D39" s="62" t="s">
        <v>44</v>
      </c>
      <c r="E39" s="11" t="s">
        <v>45</v>
      </c>
      <c r="F39" s="11" t="s">
        <v>46</v>
      </c>
      <c r="G39" s="11" t="s">
        <v>47</v>
      </c>
      <c r="H39" s="11"/>
      <c r="I39" s="11" t="s">
        <v>48</v>
      </c>
      <c r="J39" s="11" t="s">
        <v>49</v>
      </c>
      <c r="K39" s="11" t="s">
        <v>50</v>
      </c>
      <c r="L39" s="11" t="s">
        <v>19</v>
      </c>
      <c r="Q39" s="63"/>
      <c r="R39" s="63"/>
      <c r="S39" s="130"/>
      <c r="T39" s="131"/>
      <c r="U39" s="78"/>
      <c r="V39" s="77" t="s">
        <v>51</v>
      </c>
      <c r="W39" s="79" t="s">
        <v>52</v>
      </c>
      <c r="X39" s="79" t="s">
        <v>53</v>
      </c>
      <c r="Y39" s="79" t="s">
        <v>54</v>
      </c>
      <c r="Z39" s="113" t="s">
        <v>55</v>
      </c>
      <c r="AA39" s="114"/>
      <c r="AB39" s="118"/>
      <c r="AC39" s="77" t="s">
        <v>51</v>
      </c>
      <c r="AD39" s="79" t="s">
        <v>52</v>
      </c>
      <c r="AE39" s="79" t="s">
        <v>53</v>
      </c>
      <c r="AF39" s="79" t="s">
        <v>54</v>
      </c>
      <c r="AG39" s="113" t="s">
        <v>55</v>
      </c>
      <c r="AH39" s="114"/>
      <c r="AI39" s="118"/>
      <c r="AJ39" s="77" t="s">
        <v>51</v>
      </c>
      <c r="AK39" s="79" t="s">
        <v>52</v>
      </c>
      <c r="AL39" s="79" t="s">
        <v>53</v>
      </c>
      <c r="AM39" s="79" t="s">
        <v>54</v>
      </c>
      <c r="AN39" s="113" t="s">
        <v>55</v>
      </c>
      <c r="AO39" s="114"/>
      <c r="AP39" s="118"/>
      <c r="AQ39" s="124"/>
      <c r="AR39" s="129"/>
      <c r="AX39" s="7">
        <v>34</v>
      </c>
    </row>
    <row r="40" spans="1:50" s="87" customFormat="1" ht="11.25" hidden="1" customHeight="1">
      <c r="A40" s="62"/>
      <c r="B40" s="62"/>
      <c r="C40" s="62"/>
      <c r="D40" s="62"/>
      <c r="E40" s="62"/>
      <c r="F40" s="62"/>
      <c r="G40" s="62"/>
      <c r="H40" s="62"/>
      <c r="I40" s="62"/>
      <c r="J40" s="62"/>
      <c r="K40" s="62"/>
      <c r="L40" s="11"/>
      <c r="M40" s="3"/>
      <c r="N40" s="3"/>
      <c r="O40" s="3"/>
      <c r="P40" s="80"/>
      <c r="Q40" s="81"/>
      <c r="R40" s="82">
        <v>1</v>
      </c>
      <c r="S40" s="83" t="s">
        <v>56</v>
      </c>
      <c r="T40" s="84" t="s">
        <v>57</v>
      </c>
      <c r="U40" s="85" t="str">
        <f ca="1">OFFSET(U40,0,-1)</f>
        <v>2</v>
      </c>
      <c r="V40" s="86">
        <f ca="1">OFFSET(V40,0,-1)+1</f>
        <v>3</v>
      </c>
      <c r="W40" s="86">
        <f ca="1">OFFSET(W40,0,-1)+1</f>
        <v>4</v>
      </c>
      <c r="X40" s="86">
        <f ca="1">OFFSET(X40,0,-1)+1</f>
        <v>5</v>
      </c>
      <c r="Y40" s="86">
        <f ca="1">OFFSET(Y40,0,-1)+1</f>
        <v>6</v>
      </c>
      <c r="Z40" s="115">
        <f ca="1">OFFSET(Z40,0,-1)+1</f>
        <v>7</v>
      </c>
      <c r="AA40" s="115"/>
      <c r="AB40" s="86">
        <f ca="1">OFFSET(AB40,0,-2)+1</f>
        <v>8</v>
      </c>
      <c r="AC40" s="86">
        <f ca="1">OFFSET(AC40,0,-1)+1</f>
        <v>9</v>
      </c>
      <c r="AD40" s="86">
        <f ca="1">OFFSET(AD40,0,-1)+1</f>
        <v>10</v>
      </c>
      <c r="AE40" s="86">
        <f ca="1">OFFSET(AE40,0,-1)+1</f>
        <v>11</v>
      </c>
      <c r="AF40" s="86">
        <f ca="1">OFFSET(AF40,0,-1)+1</f>
        <v>12</v>
      </c>
      <c r="AG40" s="115">
        <f ca="1">OFFSET(AG40,0,-1)+1</f>
        <v>13</v>
      </c>
      <c r="AH40" s="115"/>
      <c r="AI40" s="86">
        <f ca="1">OFFSET(AI40,0,-2)+1</f>
        <v>14</v>
      </c>
      <c r="AJ40" s="86">
        <f ca="1">OFFSET(AJ40,0,-1)+1</f>
        <v>15</v>
      </c>
      <c r="AK40" s="86">
        <f ca="1">OFFSET(AK40,0,-1)+1</f>
        <v>16</v>
      </c>
      <c r="AL40" s="86">
        <f ca="1">OFFSET(AL40,0,-1)+1</f>
        <v>17</v>
      </c>
      <c r="AM40" s="86">
        <f ca="1">OFFSET(AM40,0,-1)+1</f>
        <v>18</v>
      </c>
      <c r="AN40" s="115">
        <f ca="1">OFFSET(AN40,0,-1)+1</f>
        <v>19</v>
      </c>
      <c r="AO40" s="115"/>
      <c r="AP40" s="86">
        <f ca="1">OFFSET(AP40,0,-2)+1</f>
        <v>20</v>
      </c>
      <c r="AQ40" s="85">
        <f ca="1">OFFSET(AQ40,0,-1)</f>
        <v>20</v>
      </c>
      <c r="AR40" s="86">
        <f ca="1">OFFSET(AR40,0,-1)+1</f>
        <v>21</v>
      </c>
      <c r="AS40" s="8"/>
      <c r="AT40" s="8"/>
      <c r="AU40" s="8"/>
      <c r="AV40" s="8"/>
      <c r="AW40" s="8"/>
      <c r="AX40" s="87">
        <v>0</v>
      </c>
    </row>
    <row r="41" spans="1:50" ht="24" customHeight="1">
      <c r="A41" s="10" t="s">
        <v>58</v>
      </c>
      <c r="B41" s="10"/>
      <c r="C41" s="10"/>
      <c r="D41" s="10"/>
      <c r="E41" s="108">
        <v>1</v>
      </c>
      <c r="F41" s="10"/>
      <c r="G41" s="10"/>
      <c r="H41" s="10"/>
      <c r="I41" s="10"/>
      <c r="J41" s="10"/>
      <c r="K41" s="10"/>
      <c r="L41" s="11"/>
      <c r="M41" s="12"/>
      <c r="N41" s="12"/>
      <c r="O41" s="12"/>
      <c r="Q41" s="13"/>
      <c r="R41" s="14"/>
      <c r="S41" s="15">
        <f>INDEX(PT_DIFFERENTIATION_NUM_NTAR,MATCH(A41,PT_DIFFERENTIATION_NTAR_ID,0))</f>
        <v>1</v>
      </c>
      <c r="T41" s="16" t="s">
        <v>1</v>
      </c>
      <c r="U41" s="17"/>
      <c r="V41" s="110"/>
      <c r="W41" s="111"/>
      <c r="X41" s="111"/>
      <c r="Y41" s="111"/>
      <c r="Z41" s="111"/>
      <c r="AA41" s="111"/>
      <c r="AB41" s="112"/>
      <c r="AC41" s="110" t="str">
        <f>INDEX(PT_DIFFERENTIATION_NTAR,MATCH(A41,PT_DIFFERENTIATION_NTAR_ID,0))</f>
        <v>Тариф  на питьевую воду (подъем воды, водоподготовка, транспортировка воды)</v>
      </c>
      <c r="AD41" s="111"/>
      <c r="AE41" s="111"/>
      <c r="AF41" s="111"/>
      <c r="AG41" s="111"/>
      <c r="AH41" s="111"/>
      <c r="AI41" s="111"/>
      <c r="AJ41" s="110"/>
      <c r="AK41" s="111"/>
      <c r="AL41" s="111"/>
      <c r="AM41" s="111"/>
      <c r="AN41" s="111"/>
      <c r="AO41" s="111"/>
      <c r="AP41" s="112"/>
      <c r="AQ41" s="112"/>
      <c r="AR41" s="18"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v>
      </c>
      <c r="AT41" s="19"/>
      <c r="AU41" s="19" t="str">
        <f t="shared" ref="AU41:AU53" si="1">IF(T41="","",T41)</f>
        <v>Наименование тарифа</v>
      </c>
      <c r="AV41" s="19"/>
      <c r="AW41" s="19"/>
      <c r="AX41" s="7">
        <v>23</v>
      </c>
    </row>
    <row r="42" spans="1:50" ht="24" customHeight="1">
      <c r="A42" s="10" t="s">
        <v>58</v>
      </c>
      <c r="B42" s="10" t="s">
        <v>59</v>
      </c>
      <c r="C42" s="10"/>
      <c r="D42" s="10"/>
      <c r="E42" s="109"/>
      <c r="F42" s="108">
        <v>1</v>
      </c>
      <c r="G42" s="10"/>
      <c r="H42" s="10"/>
      <c r="I42" s="10"/>
      <c r="J42" s="10"/>
      <c r="K42" s="10"/>
      <c r="L42" s="11"/>
      <c r="M42" s="12"/>
      <c r="N42" s="12"/>
      <c r="O42" s="12"/>
      <c r="P42" s="20"/>
      <c r="Q42" s="21"/>
      <c r="R42" s="22"/>
      <c r="S42" s="15" t="str">
        <f>INDEX(PT_DIFFERENTIATION_NUM_TER,MATCH(B42,PT_DIFFERENTIATION_TER_ID,0))</f>
        <v>1.1</v>
      </c>
      <c r="T42" s="23" t="s">
        <v>2</v>
      </c>
      <c r="U42" s="17"/>
      <c r="V42" s="110"/>
      <c r="W42" s="111"/>
      <c r="X42" s="111"/>
      <c r="Y42" s="111"/>
      <c r="Z42" s="111"/>
      <c r="AA42" s="111"/>
      <c r="AB42" s="112"/>
      <c r="AC42" s="110" t="str">
        <f>INDEX(PT_DIFFERENTIATION_TER,MATCH(B42,PT_DIFFERENTIATION_TER_ID,0))</f>
        <v>без дифференциации</v>
      </c>
      <c r="AD42" s="111"/>
      <c r="AE42" s="111"/>
      <c r="AF42" s="111"/>
      <c r="AG42" s="111"/>
      <c r="AH42" s="111"/>
      <c r="AI42" s="111"/>
      <c r="AJ42" s="110"/>
      <c r="AK42" s="111"/>
      <c r="AL42" s="111"/>
      <c r="AM42" s="111"/>
      <c r="AN42" s="111"/>
      <c r="AO42" s="111"/>
      <c r="AP42" s="112"/>
      <c r="AQ42" s="112"/>
      <c r="AR42" s="18" t="s">
        <v>3</v>
      </c>
      <c r="AT42" s="19"/>
      <c r="AU42" s="19" t="str">
        <f t="shared" si="1"/>
        <v>Территория действия тарифа</v>
      </c>
      <c r="AV42" s="19"/>
      <c r="AW42" s="19"/>
      <c r="AX42" s="7">
        <v>23</v>
      </c>
    </row>
    <row r="43" spans="1:50" ht="24" customHeight="1">
      <c r="A43" s="10" t="s">
        <v>58</v>
      </c>
      <c r="B43" s="10" t="s">
        <v>59</v>
      </c>
      <c r="C43" s="10" t="s">
        <v>60</v>
      </c>
      <c r="D43" s="10"/>
      <c r="E43" s="109"/>
      <c r="F43" s="109"/>
      <c r="G43" s="108">
        <v>1</v>
      </c>
      <c r="H43" s="10"/>
      <c r="I43" s="10"/>
      <c r="J43" s="10"/>
      <c r="K43" s="10"/>
      <c r="L43" s="11"/>
      <c r="M43" s="12"/>
      <c r="N43" s="12"/>
      <c r="O43" s="12"/>
      <c r="P43" s="24"/>
      <c r="Q43" s="21"/>
      <c r="R43" s="22"/>
      <c r="S43" s="15" t="str">
        <f>INDEX(PT_DIFFERENTIATION_NUM_CS,MATCH(C43,PT_DIFFERENTIATION_CS_ID,0))</f>
        <v>1.1.1</v>
      </c>
      <c r="T43" s="25" t="s">
        <v>4</v>
      </c>
      <c r="U43" s="17"/>
      <c r="V43" s="110"/>
      <c r="W43" s="111"/>
      <c r="X43" s="111"/>
      <c r="Y43" s="111"/>
      <c r="Z43" s="111"/>
      <c r="AA43" s="111"/>
      <c r="AB43" s="112"/>
      <c r="AC43" s="110" t="str">
        <f>INDEX(PT_DIFFERENTIATION_CS,MATCH(C43,PT_DIFFERENTIATION_CS_ID,0))</f>
        <v>без дифференциации</v>
      </c>
      <c r="AD43" s="111"/>
      <c r="AE43" s="111"/>
      <c r="AF43" s="111"/>
      <c r="AG43" s="111"/>
      <c r="AH43" s="111"/>
      <c r="AI43" s="111"/>
      <c r="AJ43" s="110"/>
      <c r="AK43" s="111"/>
      <c r="AL43" s="111"/>
      <c r="AM43" s="111"/>
      <c r="AN43" s="111"/>
      <c r="AO43" s="111"/>
      <c r="AP43" s="112"/>
      <c r="AQ43" s="112"/>
      <c r="AR43" s="18" t="s">
        <v>5</v>
      </c>
      <c r="AT43" s="19"/>
      <c r="AU43" s="19" t="str">
        <f t="shared" si="1"/>
        <v>Наименование централизованной системы холодного водоснабжения</v>
      </c>
      <c r="AV43" s="19"/>
      <c r="AW43" s="19"/>
      <c r="AX43" s="7">
        <v>23</v>
      </c>
    </row>
    <row r="44" spans="1:50" ht="24" customHeight="1">
      <c r="A44" s="10" t="s">
        <v>58</v>
      </c>
      <c r="B44" s="10" t="s">
        <v>59</v>
      </c>
      <c r="C44" s="10" t="s">
        <v>60</v>
      </c>
      <c r="D44" s="10" t="s">
        <v>61</v>
      </c>
      <c r="E44" s="109"/>
      <c r="F44" s="109"/>
      <c r="G44" s="109"/>
      <c r="H44" s="109"/>
      <c r="I44" s="96" t="str">
        <f>S43&amp;".1"</f>
        <v>1.1.1.1</v>
      </c>
      <c r="J44" s="10"/>
      <c r="K44" s="10"/>
      <c r="L44" s="11"/>
      <c r="P44" s="98">
        <v>1</v>
      </c>
      <c r="Q44" s="26"/>
      <c r="R44" s="27"/>
      <c r="S44" s="15" t="str">
        <f>$I44</f>
        <v>1.1.1.1</v>
      </c>
      <c r="T44" s="28" t="s">
        <v>6</v>
      </c>
      <c r="U44" s="17"/>
      <c r="V44" s="99"/>
      <c r="W44" s="100"/>
      <c r="X44" s="100"/>
      <c r="Y44" s="100"/>
      <c r="Z44" s="100"/>
      <c r="AA44" s="100"/>
      <c r="AB44" s="101"/>
      <c r="AC44" s="102"/>
      <c r="AD44" s="103"/>
      <c r="AE44" s="103"/>
      <c r="AF44" s="103"/>
      <c r="AG44" s="103"/>
      <c r="AH44" s="103"/>
      <c r="AI44" s="103"/>
      <c r="AJ44" s="99"/>
      <c r="AK44" s="100"/>
      <c r="AL44" s="100"/>
      <c r="AM44" s="100"/>
      <c r="AN44" s="100"/>
      <c r="AO44" s="100"/>
      <c r="AP44" s="101"/>
      <c r="AQ44" s="104"/>
      <c r="AR44" s="18" t="s">
        <v>7</v>
      </c>
      <c r="AT44" s="19"/>
      <c r="AU44" s="19" t="str">
        <f t="shared" si="1"/>
        <v>Наименование признака дифференциации</v>
      </c>
      <c r="AV44" s="19"/>
      <c r="AW44" s="19"/>
      <c r="AX44" s="7">
        <v>23</v>
      </c>
    </row>
    <row r="45" spans="1:50" ht="24" customHeight="1">
      <c r="A45" s="10" t="s">
        <v>58</v>
      </c>
      <c r="B45" s="10" t="s">
        <v>59</v>
      </c>
      <c r="C45" s="10" t="s">
        <v>60</v>
      </c>
      <c r="D45" s="10" t="s">
        <v>61</v>
      </c>
      <c r="E45" s="109"/>
      <c r="F45" s="109"/>
      <c r="G45" s="109"/>
      <c r="H45" s="109"/>
      <c r="I45" s="97"/>
      <c r="J45" s="96" t="str">
        <f>I44&amp;".1"</f>
        <v>1.1.1.1.1</v>
      </c>
      <c r="K45" s="10"/>
      <c r="L45" s="11" t="s">
        <v>8</v>
      </c>
      <c r="P45" s="98"/>
      <c r="Q45" s="98">
        <v>1</v>
      </c>
      <c r="R45" s="29"/>
      <c r="S45" s="15" t="str">
        <f>$J45</f>
        <v>1.1.1.1.1</v>
      </c>
      <c r="T45" s="30" t="s">
        <v>9</v>
      </c>
      <c r="U45" s="17"/>
      <c r="V45" s="105"/>
      <c r="W45" s="106"/>
      <c r="X45" s="106"/>
      <c r="Y45" s="106"/>
      <c r="Z45" s="106"/>
      <c r="AA45" s="106"/>
      <c r="AB45" s="107"/>
      <c r="AC45" s="105" t="s">
        <v>62</v>
      </c>
      <c r="AD45" s="106"/>
      <c r="AE45" s="106"/>
      <c r="AF45" s="106"/>
      <c r="AG45" s="106"/>
      <c r="AH45" s="106"/>
      <c r="AI45" s="106"/>
      <c r="AJ45" s="105"/>
      <c r="AK45" s="106"/>
      <c r="AL45" s="106"/>
      <c r="AM45" s="106"/>
      <c r="AN45" s="106"/>
      <c r="AO45" s="106"/>
      <c r="AP45" s="107"/>
      <c r="AQ45" s="107"/>
      <c r="AR45" s="31" t="s">
        <v>10</v>
      </c>
      <c r="AT45" s="19"/>
      <c r="AU45" s="19" t="str">
        <f t="shared" si="1"/>
        <v>Группа потребителей</v>
      </c>
      <c r="AV45" s="19"/>
      <c r="AW45" s="19"/>
      <c r="AX45" s="7">
        <v>23</v>
      </c>
    </row>
    <row r="46" spans="1:50" ht="24" customHeight="1">
      <c r="A46" s="10" t="s">
        <v>58</v>
      </c>
      <c r="B46" s="10" t="s">
        <v>59</v>
      </c>
      <c r="C46" s="10" t="s">
        <v>60</v>
      </c>
      <c r="D46" s="10" t="s">
        <v>61</v>
      </c>
      <c r="E46" s="109"/>
      <c r="F46" s="109"/>
      <c r="G46" s="109"/>
      <c r="H46" s="109"/>
      <c r="I46" s="97"/>
      <c r="J46" s="97"/>
      <c r="K46" s="96" t="str">
        <f>J45&amp;".1"</f>
        <v>1.1.1.1.1.1</v>
      </c>
      <c r="L46" s="11"/>
      <c r="P46" s="98"/>
      <c r="Q46" s="98"/>
      <c r="R46" s="29">
        <v>1</v>
      </c>
      <c r="S46" s="15" t="str">
        <f>$K46</f>
        <v>1.1.1.1.1.1</v>
      </c>
      <c r="T46" s="32" t="s">
        <v>63</v>
      </c>
      <c r="U46" s="17"/>
      <c r="V46" s="33"/>
      <c r="W46" s="33"/>
      <c r="X46" s="34"/>
      <c r="Y46" s="91"/>
      <c r="Z46" s="90" t="s">
        <v>11</v>
      </c>
      <c r="AA46" s="93"/>
      <c r="AB46" s="90" t="s">
        <v>11</v>
      </c>
      <c r="AC46" s="33">
        <v>78.209999999999994</v>
      </c>
      <c r="AD46" s="33"/>
      <c r="AE46" s="34"/>
      <c r="AF46" s="91">
        <v>46388</v>
      </c>
      <c r="AG46" s="90" t="s">
        <v>11</v>
      </c>
      <c r="AH46" s="93">
        <v>46568</v>
      </c>
      <c r="AI46" s="90" t="s">
        <v>11</v>
      </c>
      <c r="AJ46" s="33">
        <v>232.11</v>
      </c>
      <c r="AK46" s="33"/>
      <c r="AL46" s="34"/>
      <c r="AM46" s="91">
        <v>46569</v>
      </c>
      <c r="AN46" s="90" t="s">
        <v>11</v>
      </c>
      <c r="AO46" s="93">
        <v>46752</v>
      </c>
      <c r="AP46" s="90" t="s">
        <v>11</v>
      </c>
      <c r="AQ46" s="35"/>
      <c r="AR46" s="95"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AS46" s="8" t="e">
        <f ca="1">STRCHECKDATE(V47:AQ47)</f>
        <v>#NAME?</v>
      </c>
      <c r="AT46" s="19"/>
      <c r="AU46" s="19" t="str">
        <f t="shared" si="1"/>
        <v>Прочие потребители (без учета НДС)</v>
      </c>
      <c r="AV46" s="19"/>
      <c r="AW46" s="19"/>
      <c r="AX46" s="7">
        <v>23</v>
      </c>
    </row>
    <row r="47" spans="1:50" ht="0" hidden="1" customHeight="1">
      <c r="A47" s="10" t="s">
        <v>58</v>
      </c>
      <c r="B47" s="10" t="s">
        <v>59</v>
      </c>
      <c r="C47" s="10" t="s">
        <v>60</v>
      </c>
      <c r="D47" s="10" t="s">
        <v>61</v>
      </c>
      <c r="E47" s="109"/>
      <c r="F47" s="109"/>
      <c r="G47" s="109"/>
      <c r="H47" s="109"/>
      <c r="I47" s="97"/>
      <c r="J47" s="97"/>
      <c r="K47" s="96"/>
      <c r="L47" s="11"/>
      <c r="P47" s="98"/>
      <c r="Q47" s="98"/>
      <c r="R47" s="29"/>
      <c r="S47" s="36"/>
      <c r="T47" s="17"/>
      <c r="U47" s="17"/>
      <c r="V47" s="37"/>
      <c r="W47" s="37"/>
      <c r="X47" s="38" t="str">
        <f>Y46&amp;"-"&amp;AA46</f>
        <v>-</v>
      </c>
      <c r="Y47" s="92"/>
      <c r="Z47" s="90"/>
      <c r="AA47" s="94"/>
      <c r="AB47" s="90"/>
      <c r="AC47" s="37"/>
      <c r="AD47" s="37"/>
      <c r="AE47" s="38" t="str">
        <f>AF46&amp;"-"&amp;AH46</f>
        <v>46388-46568</v>
      </c>
      <c r="AF47" s="92"/>
      <c r="AG47" s="90"/>
      <c r="AH47" s="94"/>
      <c r="AI47" s="90"/>
      <c r="AJ47" s="37"/>
      <c r="AK47" s="37"/>
      <c r="AL47" s="38" t="str">
        <f>AM46&amp;"-"&amp;AO46</f>
        <v>46569-46752</v>
      </c>
      <c r="AM47" s="92"/>
      <c r="AN47" s="90"/>
      <c r="AO47" s="94"/>
      <c r="AP47" s="90"/>
      <c r="AQ47" s="39"/>
      <c r="AR47" s="95"/>
      <c r="AT47" s="19"/>
      <c r="AU47" s="19" t="str">
        <f t="shared" si="1"/>
        <v/>
      </c>
      <c r="AV47" s="19"/>
      <c r="AW47" s="19"/>
      <c r="AX47" s="7">
        <v>0</v>
      </c>
    </row>
    <row r="48" spans="1:50" ht="21" customHeight="1">
      <c r="A48" s="10" t="s">
        <v>58</v>
      </c>
      <c r="B48" s="10" t="s">
        <v>59</v>
      </c>
      <c r="C48" s="10" t="s">
        <v>60</v>
      </c>
      <c r="D48" s="10" t="s">
        <v>61</v>
      </c>
      <c r="E48" s="109"/>
      <c r="F48" s="109"/>
      <c r="G48" s="109"/>
      <c r="H48" s="109"/>
      <c r="I48" s="97"/>
      <c r="J48" s="96"/>
      <c r="K48" s="10"/>
      <c r="L48" s="11"/>
      <c r="P48" s="98"/>
      <c r="Q48" s="98"/>
      <c r="R48" s="27"/>
      <c r="S48" s="40"/>
      <c r="T48" s="41" t="s">
        <v>12</v>
      </c>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18" t="s">
        <v>13</v>
      </c>
      <c r="AT48" s="19"/>
      <c r="AU48" s="19" t="str">
        <f t="shared" si="1"/>
        <v>Добавить значение признака дифференциации</v>
      </c>
      <c r="AV48" s="19"/>
      <c r="AW48" s="19"/>
      <c r="AX48" s="7">
        <v>20</v>
      </c>
    </row>
    <row r="49" spans="1:50" ht="21.95" customHeight="1">
      <c r="A49" s="10" t="s">
        <v>58</v>
      </c>
      <c r="B49" s="10" t="s">
        <v>59</v>
      </c>
      <c r="C49" s="10" t="s">
        <v>60</v>
      </c>
      <c r="D49" s="10" t="s">
        <v>61</v>
      </c>
      <c r="E49" s="109"/>
      <c r="F49" s="109"/>
      <c r="G49" s="109"/>
      <c r="H49" s="109"/>
      <c r="I49" s="96"/>
      <c r="J49" s="10"/>
      <c r="K49" s="10"/>
      <c r="L49" s="11"/>
      <c r="P49" s="98"/>
      <c r="Q49" s="26"/>
      <c r="R49" s="27"/>
      <c r="S49" s="40"/>
      <c r="T49" s="43" t="s">
        <v>14</v>
      </c>
      <c r="U49" s="42"/>
      <c r="V49" s="42"/>
      <c r="W49" s="42"/>
      <c r="X49" s="42"/>
      <c r="Y49" s="42"/>
      <c r="Z49" s="42"/>
      <c r="AA49" s="42"/>
      <c r="AB49" s="44"/>
      <c r="AC49" s="42"/>
      <c r="AD49" s="42"/>
      <c r="AE49" s="42"/>
      <c r="AF49" s="42"/>
      <c r="AG49" s="42"/>
      <c r="AH49" s="42"/>
      <c r="AI49" s="44"/>
      <c r="AJ49" s="42"/>
      <c r="AK49" s="42"/>
      <c r="AL49" s="42"/>
      <c r="AM49" s="42"/>
      <c r="AN49" s="42"/>
      <c r="AO49" s="42"/>
      <c r="AP49" s="44"/>
      <c r="AQ49" s="42"/>
      <c r="AR49" s="45"/>
      <c r="AT49" s="19"/>
      <c r="AU49" s="19" t="str">
        <f t="shared" si="1"/>
        <v>Добавить группу потребителей</v>
      </c>
      <c r="AV49" s="19"/>
      <c r="AW49" s="19"/>
      <c r="AX49" s="7">
        <v>21</v>
      </c>
    </row>
    <row r="50" spans="1:50" ht="21.95" customHeight="1">
      <c r="A50" s="10" t="s">
        <v>58</v>
      </c>
      <c r="B50" s="10" t="s">
        <v>59</v>
      </c>
      <c r="C50" s="10" t="s">
        <v>60</v>
      </c>
      <c r="D50" s="10" t="s">
        <v>61</v>
      </c>
      <c r="E50" s="109"/>
      <c r="F50" s="109"/>
      <c r="G50" s="109"/>
      <c r="H50" s="108"/>
      <c r="I50" s="10"/>
      <c r="J50" s="10"/>
      <c r="K50" s="10"/>
      <c r="L50" s="11"/>
      <c r="M50" s="12"/>
      <c r="N50" s="12"/>
      <c r="O50" s="1"/>
      <c r="P50" s="13"/>
      <c r="Q50" s="46"/>
      <c r="R50" s="14"/>
      <c r="S50" s="40"/>
      <c r="T50" s="47" t="s">
        <v>15</v>
      </c>
      <c r="U50" s="42"/>
      <c r="V50" s="42"/>
      <c r="W50" s="42"/>
      <c r="X50" s="42"/>
      <c r="Y50" s="42"/>
      <c r="Z50" s="42"/>
      <c r="AA50" s="42"/>
      <c r="AB50" s="44"/>
      <c r="AC50" s="42"/>
      <c r="AD50" s="42"/>
      <c r="AE50" s="42"/>
      <c r="AF50" s="42"/>
      <c r="AG50" s="42"/>
      <c r="AH50" s="42"/>
      <c r="AI50" s="44"/>
      <c r="AJ50" s="42"/>
      <c r="AK50" s="42"/>
      <c r="AL50" s="42"/>
      <c r="AM50" s="42"/>
      <c r="AN50" s="42"/>
      <c r="AO50" s="42"/>
      <c r="AP50" s="44"/>
      <c r="AQ50" s="42"/>
      <c r="AR50" s="48"/>
      <c r="AT50" s="19"/>
      <c r="AU50" s="19" t="str">
        <f t="shared" si="1"/>
        <v>Добавить наименование признака дифференциации</v>
      </c>
      <c r="AV50" s="19"/>
      <c r="AW50" s="19"/>
      <c r="AX50" s="7">
        <v>21</v>
      </c>
    </row>
    <row r="51" spans="1:50" s="8" customFormat="1" ht="0" hidden="1" customHeight="1">
      <c r="A51" s="49" t="s">
        <v>58</v>
      </c>
      <c r="B51" s="49" t="s">
        <v>59</v>
      </c>
      <c r="C51" s="49"/>
      <c r="D51" s="49"/>
      <c r="E51" s="109"/>
      <c r="F51" s="108"/>
      <c r="G51" s="49"/>
      <c r="H51" s="49"/>
      <c r="I51" s="49"/>
      <c r="J51" s="49"/>
      <c r="K51" s="49"/>
      <c r="L51" s="50"/>
      <c r="M51" s="51"/>
      <c r="N51" s="51"/>
      <c r="P51" s="52"/>
      <c r="Q51" s="53"/>
      <c r="R51" s="52"/>
      <c r="S51" s="54"/>
      <c r="T51" s="55" t="s">
        <v>16</v>
      </c>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T51" s="19"/>
      <c r="AU51" s="19" t="str">
        <f t="shared" si="1"/>
        <v>Добавить централизованную систему для дифференциации</v>
      </c>
      <c r="AV51" s="19"/>
      <c r="AW51" s="19"/>
      <c r="AX51" s="8">
        <v>0</v>
      </c>
    </row>
    <row r="52" spans="1:50" s="8" customFormat="1" ht="0" hidden="1" customHeight="1">
      <c r="A52" s="49" t="s">
        <v>58</v>
      </c>
      <c r="B52" s="49"/>
      <c r="C52" s="49"/>
      <c r="D52" s="49"/>
      <c r="E52" s="108"/>
      <c r="F52" s="49"/>
      <c r="G52" s="49"/>
      <c r="H52" s="49"/>
      <c r="I52" s="49"/>
      <c r="J52" s="49"/>
      <c r="K52" s="49"/>
      <c r="L52" s="50"/>
      <c r="M52" s="51"/>
      <c r="N52" s="51"/>
      <c r="P52" s="52"/>
      <c r="Q52" s="53"/>
      <c r="R52" s="52"/>
      <c r="S52" s="54"/>
      <c r="T52" s="55" t="s">
        <v>17</v>
      </c>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T52" s="19"/>
      <c r="AU52" s="19" t="str">
        <f t="shared" si="1"/>
        <v>Добавить территорию для дифференциации</v>
      </c>
      <c r="AV52" s="19"/>
      <c r="AW52" s="19"/>
      <c r="AX52" s="8">
        <v>0</v>
      </c>
    </row>
    <row r="53" spans="1:50" s="8" customFormat="1" ht="0" hidden="1" customHeight="1">
      <c r="A53" s="49"/>
      <c r="B53" s="49"/>
      <c r="C53" s="49"/>
      <c r="D53" s="49"/>
      <c r="E53" s="49"/>
      <c r="F53" s="49"/>
      <c r="G53" s="49"/>
      <c r="H53" s="49"/>
      <c r="I53" s="49"/>
      <c r="J53" s="49"/>
      <c r="K53" s="49"/>
      <c r="L53" s="50"/>
      <c r="M53" s="51"/>
      <c r="N53" s="51"/>
      <c r="P53" s="52"/>
      <c r="Q53" s="53"/>
      <c r="R53" s="52"/>
      <c r="S53" s="54"/>
      <c r="T53" s="55" t="s">
        <v>64</v>
      </c>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T53" s="19"/>
      <c r="AU53" s="19" t="str">
        <f t="shared" si="1"/>
        <v>Добавить наименование тарифа</v>
      </c>
      <c r="AV53" s="19"/>
      <c r="AW53" s="19"/>
      <c r="AX53" s="8">
        <v>0</v>
      </c>
    </row>
    <row r="54" spans="1:50" ht="11.45" customHeight="1">
      <c r="M54" s="1"/>
      <c r="N54" s="1"/>
      <c r="O54" s="1"/>
      <c r="P54" s="7"/>
      <c r="Q54" s="7"/>
      <c r="R54" s="7"/>
      <c r="S54" s="7"/>
      <c r="AJ54" s="7"/>
      <c r="AK54" s="7"/>
      <c r="AL54" s="7"/>
      <c r="AM54" s="7"/>
      <c r="AN54" s="7"/>
      <c r="AO54" s="7"/>
      <c r="AP54" s="7"/>
      <c r="AS54" s="7"/>
      <c r="AT54" s="7"/>
      <c r="AU54" s="7"/>
      <c r="AV54" s="7"/>
      <c r="AW54" s="7"/>
      <c r="AX54" s="7">
        <v>11</v>
      </c>
    </row>
    <row r="55" spans="1:50" ht="14.65" customHeight="1">
      <c r="O55" s="1"/>
      <c r="S55" s="88"/>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X55" s="7">
        <v>14</v>
      </c>
    </row>
    <row r="56" spans="1:50" ht="14.65" customHeight="1">
      <c r="O56" s="1"/>
      <c r="AJ56" s="7"/>
      <c r="AK56" s="7"/>
      <c r="AL56" s="7"/>
      <c r="AM56" s="7"/>
      <c r="AN56" s="7"/>
      <c r="AO56" s="7"/>
      <c r="AP56" s="7"/>
      <c r="AX56" s="7">
        <v>14</v>
      </c>
    </row>
    <row r="57" spans="1:50" ht="14.65" customHeight="1">
      <c r="O57" s="1"/>
      <c r="S57" s="88"/>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X57" s="7">
        <v>14</v>
      </c>
    </row>
    <row r="58" spans="1:50" ht="22.5" hidden="1" customHeight="1">
      <c r="A58" s="1" t="s">
        <v>65</v>
      </c>
      <c r="B58" s="1">
        <v>0</v>
      </c>
      <c r="C58" s="1">
        <v>0</v>
      </c>
      <c r="D58" s="1">
        <v>0</v>
      </c>
      <c r="E58" s="1">
        <v>0</v>
      </c>
      <c r="F58" s="1">
        <v>0</v>
      </c>
      <c r="G58" s="1">
        <v>0</v>
      </c>
      <c r="H58" s="1">
        <v>0</v>
      </c>
      <c r="I58" s="1">
        <v>0</v>
      </c>
      <c r="J58" s="1">
        <v>0</v>
      </c>
      <c r="K58" s="1">
        <v>0</v>
      </c>
      <c r="L58" s="2">
        <v>0</v>
      </c>
      <c r="M58" s="3">
        <v>0</v>
      </c>
      <c r="N58" s="3">
        <v>0</v>
      </c>
      <c r="O58" s="3">
        <v>0</v>
      </c>
      <c r="P58" s="4">
        <v>3</v>
      </c>
      <c r="Q58" s="5">
        <v>3</v>
      </c>
      <c r="R58" s="5">
        <v>3</v>
      </c>
      <c r="S58" s="6">
        <v>12</v>
      </c>
      <c r="T58" s="7">
        <v>35</v>
      </c>
      <c r="U58" s="7">
        <v>0</v>
      </c>
      <c r="V58" s="7">
        <v>0</v>
      </c>
      <c r="W58" s="7">
        <v>0</v>
      </c>
      <c r="X58" s="7">
        <v>0</v>
      </c>
      <c r="Y58" s="7">
        <v>0</v>
      </c>
      <c r="Z58" s="7">
        <v>0</v>
      </c>
      <c r="AA58" s="7">
        <v>0</v>
      </c>
      <c r="AB58" s="7">
        <v>0</v>
      </c>
      <c r="AC58" s="7">
        <v>24</v>
      </c>
      <c r="AD58" s="7">
        <v>24</v>
      </c>
      <c r="AE58" s="7">
        <v>24</v>
      </c>
      <c r="AF58" s="7">
        <v>11</v>
      </c>
      <c r="AG58" s="7">
        <v>3</v>
      </c>
      <c r="AH58" s="7">
        <v>11</v>
      </c>
      <c r="AI58" s="7">
        <v>0</v>
      </c>
      <c r="AJ58" s="7">
        <v>0</v>
      </c>
      <c r="AK58" s="7">
        <v>0</v>
      </c>
      <c r="AL58" s="7">
        <v>0</v>
      </c>
      <c r="AM58" s="7">
        <v>0</v>
      </c>
      <c r="AN58" s="7">
        <v>0</v>
      </c>
      <c r="AO58" s="7">
        <v>0</v>
      </c>
      <c r="AP58" s="7">
        <v>0</v>
      </c>
      <c r="AQ58" s="7">
        <v>4</v>
      </c>
      <c r="AR58" s="7">
        <v>115</v>
      </c>
      <c r="AS58" s="8">
        <v>10</v>
      </c>
      <c r="AT58" s="8">
        <v>10</v>
      </c>
      <c r="AU58" s="8">
        <v>10</v>
      </c>
      <c r="AV58" s="8">
        <v>10</v>
      </c>
      <c r="AW58" s="8">
        <v>10</v>
      </c>
      <c r="AX58" s="7">
        <v>23</v>
      </c>
    </row>
  </sheetData>
  <sheetProtection formatColumns="0" formatRows="0" insertRows="0" deleteColumns="0" deleteRows="0" sort="0" autoFilter="0"/>
  <mergeCells count="122">
    <mergeCell ref="E2:E13"/>
    <mergeCell ref="V2:AB2"/>
    <mergeCell ref="AC2:AQ2"/>
    <mergeCell ref="F3:F12"/>
    <mergeCell ref="V3:AB3"/>
    <mergeCell ref="AC3:AQ3"/>
    <mergeCell ref="G4:G11"/>
    <mergeCell ref="V4:AB4"/>
    <mergeCell ref="AC4:AQ4"/>
    <mergeCell ref="H5:H11"/>
    <mergeCell ref="I5:I10"/>
    <mergeCell ref="P5:P10"/>
    <mergeCell ref="V5:AB5"/>
    <mergeCell ref="AC5:AQ5"/>
    <mergeCell ref="J6:J9"/>
    <mergeCell ref="Q6:Q9"/>
    <mergeCell ref="V6:AB6"/>
    <mergeCell ref="AC6:AQ6"/>
    <mergeCell ref="K7:K8"/>
    <mergeCell ref="Y7:Y8"/>
    <mergeCell ref="AO7:AO8"/>
    <mergeCell ref="AP7:AP8"/>
    <mergeCell ref="AR7:AR8"/>
    <mergeCell ref="Z7:Z8"/>
    <mergeCell ref="AA7:AA8"/>
    <mergeCell ref="AB7:AB8"/>
    <mergeCell ref="AF7:AF8"/>
    <mergeCell ref="AG7:AG8"/>
    <mergeCell ref="AH7:AH8"/>
    <mergeCell ref="AF15:AF16"/>
    <mergeCell ref="AG15:AG16"/>
    <mergeCell ref="AH15:AH16"/>
    <mergeCell ref="AI15:AI16"/>
    <mergeCell ref="S24:AH24"/>
    <mergeCell ref="S25:AH25"/>
    <mergeCell ref="AI7:AI8"/>
    <mergeCell ref="AM7:AM8"/>
    <mergeCell ref="AN7:AN8"/>
    <mergeCell ref="S29:T29"/>
    <mergeCell ref="V29:AA29"/>
    <mergeCell ref="AC29:AH29"/>
    <mergeCell ref="AJ29:AO29"/>
    <mergeCell ref="S30:T30"/>
    <mergeCell ref="V30:AA30"/>
    <mergeCell ref="AC30:AH30"/>
    <mergeCell ref="AJ30:AO30"/>
    <mergeCell ref="S27:T27"/>
    <mergeCell ref="V27:AA27"/>
    <mergeCell ref="AC27:AH27"/>
    <mergeCell ref="AJ27:AO27"/>
    <mergeCell ref="S28:T28"/>
    <mergeCell ref="V28:AA28"/>
    <mergeCell ref="AC28:AH28"/>
    <mergeCell ref="AJ28:AO28"/>
    <mergeCell ref="AR36:AR39"/>
    <mergeCell ref="S37:S39"/>
    <mergeCell ref="T37:T39"/>
    <mergeCell ref="V37:AA37"/>
    <mergeCell ref="AB37:AB39"/>
    <mergeCell ref="AC37:AH37"/>
    <mergeCell ref="S32:T32"/>
    <mergeCell ref="V32:AA32"/>
    <mergeCell ref="AC32:AH32"/>
    <mergeCell ref="AJ32:AO32"/>
    <mergeCell ref="S33:T33"/>
    <mergeCell ref="V33:AA33"/>
    <mergeCell ref="AC33:AH33"/>
    <mergeCell ref="AJ33:AO33"/>
    <mergeCell ref="AQ37:AQ39"/>
    <mergeCell ref="W38:X38"/>
    <mergeCell ref="Y38:AA38"/>
    <mergeCell ref="AD38:AE38"/>
    <mergeCell ref="AF38:AH38"/>
    <mergeCell ref="AK38:AL38"/>
    <mergeCell ref="AM38:AO38"/>
    <mergeCell ref="V35:AB35"/>
    <mergeCell ref="AC35:AI35"/>
    <mergeCell ref="AJ35:AP35"/>
    <mergeCell ref="S36:AQ36"/>
    <mergeCell ref="Z39:AA39"/>
    <mergeCell ref="AG39:AH39"/>
    <mergeCell ref="AN39:AO39"/>
    <mergeCell ref="Z40:AA40"/>
    <mergeCell ref="AG40:AH40"/>
    <mergeCell ref="AN40:AO40"/>
    <mergeCell ref="AI37:AI39"/>
    <mergeCell ref="AJ37:AO37"/>
    <mergeCell ref="AP37:AP39"/>
    <mergeCell ref="E41:E52"/>
    <mergeCell ref="V41:AB41"/>
    <mergeCell ref="AC41:AQ41"/>
    <mergeCell ref="F42:F51"/>
    <mergeCell ref="V42:AB42"/>
    <mergeCell ref="AC42:AQ42"/>
    <mergeCell ref="G43:G50"/>
    <mergeCell ref="V43:AB43"/>
    <mergeCell ref="AC43:AQ43"/>
    <mergeCell ref="H44:H50"/>
    <mergeCell ref="I44:I49"/>
    <mergeCell ref="P44:P49"/>
    <mergeCell ref="V44:AB44"/>
    <mergeCell ref="AC44:AQ44"/>
    <mergeCell ref="J45:J48"/>
    <mergeCell ref="Q45:Q48"/>
    <mergeCell ref="V45:AB45"/>
    <mergeCell ref="AC45:AQ45"/>
    <mergeCell ref="K46:K47"/>
    <mergeCell ref="Y46:Y47"/>
    <mergeCell ref="T55:AR55"/>
    <mergeCell ref="T57:AR57"/>
    <mergeCell ref="AI46:AI47"/>
    <mergeCell ref="AM46:AM47"/>
    <mergeCell ref="AN46:AN47"/>
    <mergeCell ref="AO46:AO47"/>
    <mergeCell ref="AP46:AP47"/>
    <mergeCell ref="AR46:AR47"/>
    <mergeCell ref="Z46:Z47"/>
    <mergeCell ref="AA46:AA47"/>
    <mergeCell ref="AB46:AB47"/>
    <mergeCell ref="AF46:AF47"/>
    <mergeCell ref="AG46:AG47"/>
    <mergeCell ref="AH46:AH47"/>
  </mergeCells>
  <dataValidations count="8">
    <dataValidation type="list" allowBlank="1" showInputMessage="1" errorTitle="Ошибка" error="Выберите значение из списка" prompt="Выберите значение из списка" sqref="V983081:AQ983081 V65577:AQ65577 V131113:AQ131113 V196649:AQ196649 V262185:AQ262185 V327721:AQ327721 V393257:AQ393257 V458793:AQ458793 V524329:AQ524329 V589865:AQ589865 V655401:AQ655401 V720937:AQ720937 V786473:AQ786473 V852009:AQ852009 V917545:AQ917545">
      <formula1>kind_of_cons</formula1>
    </dataValidation>
    <dataValidation allowBlank="1" sqref="S131116:AR131122 S196652:AR196658 S262188:AR262194 S327724:AR327730 S393260:AR393266 S458796:AR458802 S524332:AR524338 S589868:AR589874 S655404:AR655410 S720940:AR720946 S786476:AR786482 S852012:AR852018 S917548:AR917554 S983084:AR983090 S65580:AR65586"/>
    <dataValidation allowBlank="1" showInputMessage="1" showErrorMessage="1" prompt="Для выбора выполните двойной щелчок левой клавиши мыши по соответствующей ячейке." sqref="Z65578 Z131114 Z196650 Z262186 Z327722 Z393258 Z458794 Z524330 Z589866 Z655402 Z720938 Z786474 Z852010 Z917546 Z983082 AB131114 AB458794 AB196650 AB262186 AB327722 AB393258 AB524330 AB589866 AB655402 AB720938 AB786474 AB852010 AB917546 AB983082 AB65578 AG65578 AG131114 AG196650 AG262186 AG327722 AG393258 AG458794 AG524330 AG589866 AG655402 AG720938 AG786474 AG852010 AG917546 AG983082 AI524330:AP524330 AI196650:AP196650 AI589866:AP589866 AI655402:AP655402 AI15 AI720938:AP720938 AI786474:AP786474 AI852010:AP852010 AI917546:AP917546 AI983082:AP983082 AI65578:AP65578 AI131114:AP131114 AI458794:AP458794 AI262186:AP262186 AI7 AN7 AP7 AG46 AI327722:AP327722 AG15 AG7 Z7 AB7 AI393258:AP393258 AI46 AN46 AP46 Z46 AB4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Y65578 Y131114 Y196650 Y262186 Y327722 Y393258 Y458794 Y524330 Y589866 Y655402 Y720938 Y786474 Y852010 Y917546 Y983082 AA65578 AA131114 AA196650 AA262186 AA327722 AA393258 AA458794 AA524330 AA589866 AA655402 AA720938 AA786474 AA852010 AA917546 AA983082 AF15 AF65578 AF131114 AF196650 AF262186 AF327722 AF393258 AF458794 AF524330 AF589866 AF655402 AF720938 AF786474 AF852010 AF917546 AF983082 AH65578 AH131114 AH196650 AH262186 AH327722 AH393258 AH458794 AH524330 AH589866 AH655402 AH720938 AH786474 AH852010 AH917546 AH983082 AH46 AF46 AH15 AH7 AF7 Y7 AA7 Y46 AA46 AM7 AO7 AM46 AO46"/>
    <dataValidation type="list" allowBlank="1" showInputMessage="1" showErrorMessage="1" errorTitle="Ошибка" error="Выберите значение из списка" sqref="T65578 T131114 T196650 T262186 T327722 T393258 T458794 T524330 T589866 T655402 T720938 T786474 T852010 T917546 T983082">
      <formula1>kind_of_heat_transfer</formula1>
    </dataValidation>
    <dataValidation type="textLength" operator="lessThanOrEqual" allowBlank="1" showInputMessage="1" showErrorMessage="1" errorTitle="Ошибка" error="Допускается ввод не более 900 символов!" sqref="AR65572:AR65579 AR131108:AR131115 AR196644:AR196651 AR262180:AR262187 AR327716:AR327723 AR393252:AR393259 AR458788:AR458795 AR524324:AR524331 AR589860:AR589867 AR655396:AR655403 AR720932:AR720939 AR786468:AR786475 AR852004:AR852011 AR917540:AR917547 AR983076:AR983083 T46 T7 AC5:AI5 AQ5 AC44:AI44 AQ44">
      <formula1>900</formula1>
    </dataValidation>
    <dataValidation type="list" allowBlank="1" showInputMessage="1" showErrorMessage="1" errorTitle="Ошибка" error="Выберите значение из списка" sqref="V983080 V65576 V131112 V196648 V262184 V327720 V393256 V458792 V524328 V589864 V655400 V720936 V786472 V852008 V917544 AC983080 AC65576 AC131112 AC196648 AC262184 AC327720 AC393256 AC458792 AC524328 AC589864 AC655400 AC720936 AC786472 AC852008 AC917544">
      <formula1>kind_of_scheme_in</formula1>
    </dataValidation>
    <dataValidation allowBlank="1" promptTitle="checkPeriodRange" sqref="X65579 X131115 X196651 X262187 X327723 X393259 X458795 X524331 X589867 X655403 X720939 X786475 X852011 X917547 X983083 AE16 AE65579 AE131115 AE196651 AE262187 AE327723 AE393259 AE458795 AE524331 AE589867 AE655403 AE720939 AE786475 AE852011 AE917547 AE983083 AE47 AE8 X8 X47 AL8 AL47"/>
  </dataValidations>
  <pageMargins left="0.7" right="0.7" top="0.75" bottom="0.75" header="0.3" footer="0.3"/>
  <pageSetup paperSize="9" orientation="portrait"/>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34</vt:i4>
      </vt:variant>
    </vt:vector>
  </HeadingPairs>
  <TitlesOfParts>
    <vt:vector size="35" baseType="lpstr">
      <vt:lpstr>ХВС. Т-пит</vt:lpstr>
      <vt:lpstr>BLOCK_NOTE_P_TARIFF_A_COLDVSNA</vt:lpstr>
      <vt:lpstr>BLOCK_NOTE_R_TARIFF_A_COLDVSNA</vt:lpstr>
      <vt:lpstr>BLOCK_TABLE_P_TARIFF_A_COLDVSNA</vt:lpstr>
      <vt:lpstr>BLOCK_TABLE_R_TARIFF_A_COLDVSNA</vt:lpstr>
      <vt:lpstr>COLDVSNA_TARIFF_A_COLDVSNA_ADD_HL_COLUMN_MARKER</vt:lpstr>
      <vt:lpstr>COLDVSNA_TARIFF_A_COLDVSNA_DEL_HL_DATA_DIFF_COLUMN_MARKER</vt:lpstr>
      <vt:lpstr>COLDVSNA_TARIFF_A_COLDVSNA_DEL_HL_FLAG_DIFF_COLUMN_MARKER</vt:lpstr>
      <vt:lpstr>COLDVSNA_TARIFF_A_COLDVSNA_DEL_HL_GC_COLUMN_MARKER</vt:lpstr>
      <vt:lpstr>COLDVSNA_TARIFF_A_COLDVSNA_DELETE_PERIOD_ROW_MARKER</vt:lpstr>
      <vt:lpstr>COLDVSNA_TARIFF_A_COLDVSNA_FLAG_BLOCK_COLUMN_MARKER</vt:lpstr>
      <vt:lpstr>COLDVSNA_TARIFF_A_COLDVSNA_FLAG_BLOCK_ROW_MARKER</vt:lpstr>
      <vt:lpstr>COLDVSNA_TARIFF_A_COLDVSNA_NUM_CS_COLUMN_MARKER</vt:lpstr>
      <vt:lpstr>COLDVSNA_TARIFF_A_COLDVSNA_NUM_DATA_DIFF_COLUMN_MARKER</vt:lpstr>
      <vt:lpstr>COLDVSNA_TARIFF_A_COLDVSNA_NUM_FLAG_DIFF_COLUMN_MARKER</vt:lpstr>
      <vt:lpstr>COLDVSNA_TARIFF_A_COLDVSNA_NUM_GC_COLUMN_MARKER</vt:lpstr>
      <vt:lpstr>COLDVSNA_TARIFF_A_COLDVSNA_NUM_NTAR_COLUMN_MARKER</vt:lpstr>
      <vt:lpstr>COLDVSNA_TARIFF_A_COLDVSNA_NUM_TER_COLUMN_MARKER</vt:lpstr>
      <vt:lpstr>et_COLDVSNA_TARIFF_A_COLDVSNA_CS</vt:lpstr>
      <vt:lpstr>et_COLDVSNA_TARIFF_A_COLDVSNA_DATA_DIFF</vt:lpstr>
      <vt:lpstr>et_COLDVSNA_TARIFF_A_COLDVSNA_FLAG_DIFF</vt:lpstr>
      <vt:lpstr>et_COLDVSNA_TARIFF_A_COLDVSNA_GC</vt:lpstr>
      <vt:lpstr>et_COLDVSNA_TARIFF_A_COLDVSNA_NTAR</vt:lpstr>
      <vt:lpstr>et_COLDVSNA_TARIFF_A_COLDVSNA_PERIOD_COLOR</vt:lpstr>
      <vt:lpstr>et_COLDVSNA_TARIFF_A_COLDVSNA_PERIOD_NOT_COLOR</vt:lpstr>
      <vt:lpstr>et_COLDVSNA_TARIFF_A_COLDVSNA_TER</vt:lpstr>
      <vt:lpstr>et_COLDVSNA_TARIFF_A_COLDVSNA_TN</vt:lpstr>
      <vt:lpstr>et_ver_COLDVSNA_TARIFF_A_COLDVSNA</vt:lpstr>
      <vt:lpstr>pIns_PT_VTAR_A_COLDVSNA</vt:lpstr>
      <vt:lpstr>pIns_ver_COLDVSNA_TARIFF_A_COLDVSNA</vt:lpstr>
      <vt:lpstr>pt_cs_9</vt:lpstr>
      <vt:lpstr>pt_ntar_9</vt:lpstr>
      <vt:lpstr>pt_ter_9</vt:lpstr>
      <vt:lpstr>tblEnd_1_TARIFF_A_COLDVSNA</vt:lpstr>
      <vt:lpstr>tblStart_1_TARIFF_A_COLDVSNA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dcterms:created xsi:type="dcterms:W3CDTF">2026-05-07T05:34:00Z</dcterms:created>
  <dcterms:modified xsi:type="dcterms:W3CDTF">2026-05-08T08:11:24Z</dcterms:modified>
</cp:coreProperties>
</file>