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esktop\1\"/>
    </mc:Choice>
  </mc:AlternateContent>
  <bookViews>
    <workbookView xWindow="0" yWindow="0" windowWidth="28800" windowHeight="12435"/>
  </bookViews>
  <sheets>
    <sheet name="Предложение"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code">[1]Инструкция!$B$2</definedName>
    <definedName name="CodeTemplateList">[1]TEHSHEET!$F$46:$F$53</definedName>
    <definedName name="CURRENT_YEAR">[1]TEHSHEET!$G$44</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OFFER_p1">Предложение!$8:$8</definedName>
    <definedName name="et_OFFER_p1_0">Предложение!$2:$3</definedName>
    <definedName name="et_OFFER_p2">Предложение!$10:$10</definedName>
    <definedName name="et_OFFER_p2_0">Предложение!$5:$6</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[1]TEHSHEET!$H$2:$H$8</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tariff_RHEAT">[1]TEHSHEET!$E$19:$E$20</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DPR">Предложение!$L$85</definedName>
    <definedName name="OFFER_METHOD">Предложение!$K$24:$K$83</definedName>
    <definedName name="OFFER_TARIFF_A_1">Предложение!$24:$26</definedName>
    <definedName name="OFFER_TARIFF_A_2">Предложение!$87:$89</definedName>
    <definedName name="OFFER_TARIFF_A_3">Предложение!$148:$150</definedName>
    <definedName name="OFFER_TARIFF_A_4">Предложение!$209:$211</definedName>
    <definedName name="OFFER_TARIFF_A_5">Предложение!$270:$272</definedName>
    <definedName name="OFFER_TARIFF_A_COLDVSNA_1">Предложение!$51:$53</definedName>
    <definedName name="OFFER_TARIFF_A_COLDVSNA_2">Предложение!$114:$116</definedName>
    <definedName name="OFFER_TARIFF_A_COLDVSNA_3">Предложение!$175:$177</definedName>
    <definedName name="OFFER_TARIFF_A_COLDVSNA_4">Предложение!$236:$238</definedName>
    <definedName name="OFFER_TARIFF_A_COLDVSNA_5">Предложение!$297:$299</definedName>
    <definedName name="OFFER_TARIFF_A_HOTVSNA_1">Предложение!$66:$68</definedName>
    <definedName name="OFFER_TARIFF_A_HOTVSNA_2">Предложение!$129:$131</definedName>
    <definedName name="OFFER_TARIFF_A_HOTVSNA_3">Предложение!$190:$192</definedName>
    <definedName name="OFFER_TARIFF_A_HOTVSNA_4">Предложение!$251:$253</definedName>
    <definedName name="OFFER_TARIFF_A_HOTVSNA_5">Предложение!$312:$314</definedName>
    <definedName name="OFFER_TARIFF_A_VOTV_1">Предложение!$75:$77</definedName>
    <definedName name="OFFER_TARIFF_A_VOTV_2">Предложение!$138:$140</definedName>
    <definedName name="OFFER_TARIFF_A_VOTV_3">Предложение!$199:$201</definedName>
    <definedName name="OFFER_TARIFF_A_VOTV_4">Предложение!$260:$262</definedName>
    <definedName name="OFFER_TARIFF_A_VOTV_5">Предложение!$321:$323</definedName>
    <definedName name="OFFER_TARIFF_B_1">Предложение!$27:$29</definedName>
    <definedName name="OFFER_TARIFF_B_2">Предложение!$90:$92</definedName>
    <definedName name="OFFER_TARIFF_B_3">Предложение!$151:$153</definedName>
    <definedName name="OFFER_TARIFF_B_4">Предложение!$212:$214</definedName>
    <definedName name="OFFER_TARIFF_B_5">Предложение!$273:$275</definedName>
    <definedName name="OFFER_TARIFF_B_COLDVSNA_1">Предложение!$54:$56</definedName>
    <definedName name="OFFER_TARIFF_B_COLDVSNA_2">Предложение!$117:$119</definedName>
    <definedName name="OFFER_TARIFF_B_COLDVSNA_3">Предложение!$178:$180</definedName>
    <definedName name="OFFER_TARIFF_B_COLDVSNA_4">Предложение!$239:$241</definedName>
    <definedName name="OFFER_TARIFF_B_COLDVSNA_5">Предложение!$300:$302</definedName>
    <definedName name="OFFER_TARIFF_B_HOTVSNA_1">Предложение!$69:$71</definedName>
    <definedName name="OFFER_TARIFF_B_HOTVSNA_2">Предложение!$132:$134</definedName>
    <definedName name="OFFER_TARIFF_B_HOTVSNA_3">Предложение!$193:$195</definedName>
    <definedName name="OFFER_TARIFF_B_HOTVSNA_4">Предложение!$254:$256</definedName>
    <definedName name="OFFER_TARIFF_B_HOTVSNA_5">Предложение!$315:$317</definedName>
    <definedName name="OFFER_TARIFF_B_VOTV_1">Предложение!$78:$80</definedName>
    <definedName name="OFFER_TARIFF_B_VOTV_2">Предложение!$141:$143</definedName>
    <definedName name="OFFER_TARIFF_B_VOTV_3">Предложение!$202:$204</definedName>
    <definedName name="OFFER_TARIFF_B_VOTV_4">Предложение!$263:$265</definedName>
    <definedName name="OFFER_TARIFF_B_VOTV_5">Предложение!$324:$326</definedName>
    <definedName name="OFFER_TARIFF_C_1">Предложение!$30:$32</definedName>
    <definedName name="OFFER_TARIFF_C_2">Предложение!$93:$95</definedName>
    <definedName name="OFFER_TARIFF_C_3">Предложение!$154:$156</definedName>
    <definedName name="OFFER_TARIFF_C_4">Предложение!$215:$217</definedName>
    <definedName name="OFFER_TARIFF_C_5">Предложение!$276:$278</definedName>
    <definedName name="OFFER_TARIFF_C_COLDVSNA_1">Предложение!$57:$59</definedName>
    <definedName name="OFFER_TARIFF_C_COLDVSNA_2">Предложение!$120:$122</definedName>
    <definedName name="OFFER_TARIFF_C_COLDVSNA_3">Предложение!$181:$183</definedName>
    <definedName name="OFFER_TARIFF_C_COLDVSNA_4">Предложение!$242:$244</definedName>
    <definedName name="OFFER_TARIFF_C_COLDVSNA_5">Предложение!$303:$305</definedName>
    <definedName name="OFFER_TARIFF_C_HOTVSNA_1">Предложение!$72:$74</definedName>
    <definedName name="OFFER_TARIFF_C_HOTVSNA_2">Предложение!$135:$137</definedName>
    <definedName name="OFFER_TARIFF_C_HOTVSNA_3">Предложение!$196:$198</definedName>
    <definedName name="OFFER_TARIFF_C_HOTVSNA_4">Предложение!$257:$259</definedName>
    <definedName name="OFFER_TARIFF_C_HOTVSNA_5">Предложение!$318:$320</definedName>
    <definedName name="OFFER_TARIFF_C_VOTV_1">Предложение!$81:$83</definedName>
    <definedName name="OFFER_TARIFF_C_VOTV_2">Предложение!$144:$146</definedName>
    <definedName name="OFFER_TARIFF_C_VOTV_3">Предложение!$205:$207</definedName>
    <definedName name="OFFER_TARIFF_C_VOTV_4">Предложение!$266:$268</definedName>
    <definedName name="OFFER_TARIFF_C_VOTV_5">Предложение!$327:$329</definedName>
    <definedName name="OFFER_TARIFF_D_1">Предложение!$33:$35</definedName>
    <definedName name="OFFER_TARIFF_D_2">Предложение!$96:$98</definedName>
    <definedName name="OFFER_TARIFF_D_3">Предложение!$157:$159</definedName>
    <definedName name="OFFER_TARIFF_D_4">Предложение!$218:$220</definedName>
    <definedName name="OFFER_TARIFF_D_5">Предложение!$279:$281</definedName>
    <definedName name="OFFER_TARIFF_D_COLDVSNA_1">Предложение!$60:$62</definedName>
    <definedName name="OFFER_TARIFF_D_COLDVSNA_2">Предложение!$123:$125</definedName>
    <definedName name="OFFER_TARIFF_D_COLDVSNA_3">Предложение!$184:$186</definedName>
    <definedName name="OFFER_TARIFF_D_COLDVSNA_4">Предложение!$245:$247</definedName>
    <definedName name="OFFER_TARIFF_D_COLDVSNA_5">Предложение!$306:$308</definedName>
    <definedName name="OFFER_TARIFF_E_COLDVSNA_1">Предложение!$63:$65</definedName>
    <definedName name="OFFER_TARIFF_E_COLDVSNA_2">Предложение!$126:$128</definedName>
    <definedName name="OFFER_TARIFF_E_COLDVSNA_3">Предложение!$187:$189</definedName>
    <definedName name="OFFER_TARIFF_E_COLDVSNA_4">Предложение!$248:$250</definedName>
    <definedName name="OFFER_TARIFF_E_COLDVSNA_5">Предложение!$309:$311</definedName>
    <definedName name="OFFER_TARIFF_E1_1">Предложение!$36:$38</definedName>
    <definedName name="OFFER_TARIFF_E1_2">Предложение!$99:$101</definedName>
    <definedName name="OFFER_TARIFF_E1_3">Предложение!$160:$162</definedName>
    <definedName name="OFFER_TARIFF_E1_4">Предложение!$221:$223</definedName>
    <definedName name="OFFER_TARIFF_E1_5">Предложение!$282:$284</definedName>
    <definedName name="OFFER_TARIFF_E2_1">Предложение!$39:$41</definedName>
    <definedName name="OFFER_TARIFF_E2_2">Предложение!$102:$104</definedName>
    <definedName name="OFFER_TARIFF_E2_3">Предложение!$163:$165</definedName>
    <definedName name="OFFER_TARIFF_E2_4">Предложение!$224:$226</definedName>
    <definedName name="OFFER_TARIFF_E2_5">Предложение!$285:$287</definedName>
    <definedName name="OFFER_TARIFF_F_1">Предложение!$42:$44</definedName>
    <definedName name="OFFER_TARIFF_F_2">Предложение!$105:$107</definedName>
    <definedName name="OFFER_TARIFF_F_3">Предложение!$166:$168</definedName>
    <definedName name="OFFER_TARIFF_F_4">Предложение!$227:$229</definedName>
    <definedName name="OFFER_TARIFF_F_5">Предложение!$288:$290</definedName>
    <definedName name="OFFER_TARIFF_G_1">Предложение!$45:$47</definedName>
    <definedName name="OFFER_TARIFF_G_2">Предложение!$108:$110</definedName>
    <definedName name="OFFER_TARIFF_G_3">Предложение!$169:$171</definedName>
    <definedName name="OFFER_TARIFF_G_4">Предложение!$230:$232</definedName>
    <definedName name="OFFER_TARIFF_G_5">Предложение!$291:$293</definedName>
    <definedName name="OFFER_TARIFF_H_1">Предложение!$48:$50</definedName>
    <definedName name="org">[1]Титульный!$F$31</definedName>
    <definedName name="ORG_INFO_NAME_FORM">[1]DATA_FORMS!$C$4</definedName>
    <definedName name="ORG_INFO_P_NOTE_MAIN">[1]DATA_NPA!$N$3</definedName>
    <definedName name="ORG_VD_NAME_FORM">[1]DATA_FORMS!$C$31</definedName>
    <definedName name="PeriodIsEmptyList">[1]TEHSHEET!$I$46:$I$53</definedName>
    <definedName name="pIns_PT_VTAR_A_COLDVSNA_OFFER_1">Предложение!$G$53</definedName>
    <definedName name="pIns_PT_VTAR_A_COLDVSNA_OFFER_2">Предложение!$G$116</definedName>
    <definedName name="pIns_PT_VTAR_A_COLDVSNA_OFFER_3">Предложение!$G$177</definedName>
    <definedName name="pIns_PT_VTAR_A_COLDVSNA_OFFER_4">Предложение!$G$238</definedName>
    <definedName name="pIns_PT_VTAR_A_COLDVSNA_OFFER_5">Предложение!$G$299</definedName>
    <definedName name="pIns_PT_VTAR_A_COLDVSNA_OFFER5">Предложение!$G$299</definedName>
    <definedName name="pIns_PT_VTAR_A_HOTVSNA_OFFER_1">Предложение!$G$68</definedName>
    <definedName name="pIns_PT_VTAR_A_HOTVSNA_OFFER_2">Предложение!$G$131</definedName>
    <definedName name="pIns_PT_VTAR_A_HOTVSNA_OFFER_3">Предложение!$G$192</definedName>
    <definedName name="pIns_PT_VTAR_A_HOTVSNA_OFFER_4">Предложение!$G$253</definedName>
    <definedName name="pIns_PT_VTAR_A_HOTVSNA_OFFER_5">Предложение!$G$314</definedName>
    <definedName name="pIns_PT_VTAR_A_OFFER_1">Предложение!$G$26</definedName>
    <definedName name="pIns_PT_VTAR_A_OFFER_2">Предложение!$G$89</definedName>
    <definedName name="pIns_PT_VTAR_A_OFFER_3">Предложение!$G$150</definedName>
    <definedName name="pIns_PT_VTAR_A_OFFER_4">Предложение!$G$211</definedName>
    <definedName name="pIns_PT_VTAR_A_OFFER_5">Предложение!$G$272</definedName>
    <definedName name="pIns_PT_VTAR_A_VOTV_OFFER_1">Предложение!$G$77</definedName>
    <definedName name="pIns_PT_VTAR_A_VOTV_OFFER_2">Предложение!$G$140</definedName>
    <definedName name="pIns_PT_VTAR_A_VOTV_OFFER_3">Предложение!$G$201</definedName>
    <definedName name="pIns_PT_VTAR_A_VOTV_OFFER_4">Предложение!$G$262</definedName>
    <definedName name="pIns_PT_VTAR_A_VOTV_OFFER_5">Предложение!$G$323</definedName>
    <definedName name="pIns_PT_VTAR_B_COLDVSNA_OFFER_1">Предложение!$G$56</definedName>
    <definedName name="pIns_PT_VTAR_B_COLDVSNA_OFFER_2">Предложение!$G$119</definedName>
    <definedName name="pIns_PT_VTAR_B_COLDVSNA_OFFER_3">Предложение!$G$180</definedName>
    <definedName name="pIns_PT_VTAR_B_COLDVSNA_OFFER_4">Предложение!$G$241</definedName>
    <definedName name="pIns_PT_VTAR_B_COLDVSNA_OFFER_5">Предложение!$G$302</definedName>
    <definedName name="pIns_PT_VTAR_B_HOTVSNA_OFFER_1">Предложение!$G$71</definedName>
    <definedName name="pIns_PT_VTAR_B_HOTVSNA_OFFER_2">Предложение!$G$134</definedName>
    <definedName name="pIns_PT_VTAR_B_HOTVSNA_OFFER_3">Предложение!$G$195</definedName>
    <definedName name="pIns_PT_VTAR_B_HOTVSNA_OFFER_4">Предложение!$G$256</definedName>
    <definedName name="pIns_PT_VTAR_B_HOTVSNA_OFFER_5">Предложение!$G$317</definedName>
    <definedName name="pIns_PT_VTAR_B_OFFER_1">Предложение!$G$29</definedName>
    <definedName name="pIns_PT_VTAR_B_OFFER_2">Предложение!$G$92</definedName>
    <definedName name="pIns_PT_VTAR_B_OFFER_3">Предложение!$G$153</definedName>
    <definedName name="pIns_PT_VTAR_B_OFFER_4">Предложение!$G$214</definedName>
    <definedName name="pIns_PT_VTAR_B_OFFER_5">Предложение!$G$275</definedName>
    <definedName name="pIns_PT_VTAR_B_VOTV_OFFER_1">Предложение!$G$80</definedName>
    <definedName name="pIns_PT_VTAR_B_VOTV_OFFER_2">Предложение!$G$143</definedName>
    <definedName name="pIns_PT_VTAR_B_VOTV_OFFER_3">Предложение!$G$204</definedName>
    <definedName name="pIns_PT_VTAR_B_VOTV_OFFER_4">Предложение!$G$265</definedName>
    <definedName name="pIns_PT_VTAR_B_VOTV_OFFER_5">Предложение!$G$326</definedName>
    <definedName name="pIns_PT_VTAR_C_COLDVSNA_OFFER_1">Предложение!$G$59</definedName>
    <definedName name="pIns_PT_VTAR_C_COLDVSNA_OFFER_2">Предложение!$G$122</definedName>
    <definedName name="pIns_PT_VTAR_C_COLDVSNA_OFFER_3">Предложение!$G$183</definedName>
    <definedName name="pIns_PT_VTAR_C_COLDVSNA_OFFER_4">Предложение!$G$244</definedName>
    <definedName name="pIns_PT_VTAR_C_COLDVSNA_OFFER_5">Предложение!$G$305</definedName>
    <definedName name="pIns_PT_VTAR_C_HOTVSNA_OFFER_1">Предложение!$G$74</definedName>
    <definedName name="pIns_PT_VTAR_C_HOTVSNA_OFFER_2">Предложение!$G$137</definedName>
    <definedName name="pIns_PT_VTAR_C_HOTVSNA_OFFER_3">Предложение!$G$198</definedName>
    <definedName name="pIns_PT_VTAR_C_HOTVSNA_OFFER_4">Предложение!$G$259</definedName>
    <definedName name="pIns_PT_VTAR_C_HOTVSNA_OFFER_5">Предложение!$G$320</definedName>
    <definedName name="pIns_PT_VTAR_C_OFFER_1">Предложение!$G$32</definedName>
    <definedName name="pIns_PT_VTAR_C_OFFER_2">Предложение!$G$95</definedName>
    <definedName name="pIns_PT_VTAR_C_OFFER_3">Предложение!$G$156</definedName>
    <definedName name="pIns_PT_VTAR_C_OFFER_4">Предложение!$G$217</definedName>
    <definedName name="pIns_PT_VTAR_C_OFFER_5">Предложение!$G$278</definedName>
    <definedName name="pIns_PT_VTAR_C_VOTV_OFFER_1">Предложение!$G$83</definedName>
    <definedName name="pIns_PT_VTAR_C_VOTV_OFFER_2">Предложение!$G$146</definedName>
    <definedName name="pIns_PT_VTAR_C_VOTV_OFFER_3">Предложение!$G$207</definedName>
    <definedName name="pIns_PT_VTAR_C_VOTV_OFFER_4">Предложение!$G$268</definedName>
    <definedName name="pIns_PT_VTAR_C_VOTV_OFFER_5">Предложение!$G$329</definedName>
    <definedName name="pIns_PT_VTAR_D_COLDVSNA_OFFER_1">Предложение!$G$62</definedName>
    <definedName name="pIns_PT_VTAR_D_COLDVSNA_OFFER_2">Предложение!$G$125</definedName>
    <definedName name="pIns_PT_VTAR_D_COLDVSNA_OFFER_3">Предложение!$G$186</definedName>
    <definedName name="pIns_PT_VTAR_D_COLDVSNA_OFFER_4">Предложение!$G$247</definedName>
    <definedName name="pIns_PT_VTAR_D_COLDVSNA_OFFER_5">Предложение!$G$308</definedName>
    <definedName name="pIns_PT_VTAR_D_OFFER_1">Предложение!$G$35</definedName>
    <definedName name="pIns_PT_VTAR_D_OFFER_2">Предложение!$G$98</definedName>
    <definedName name="pIns_PT_VTAR_D_OFFER_3">Предложение!$G$159</definedName>
    <definedName name="pIns_PT_VTAR_D_OFFER_4">Предложение!$G$220</definedName>
    <definedName name="pIns_PT_VTAR_D_OFFER_5">Предложение!$G$281</definedName>
    <definedName name="pIns_PT_VTAR_E_COLDVSNA_OFFER_1">Предложение!$G$65</definedName>
    <definedName name="pIns_PT_VTAR_E_COLDVSNA_OFFER_2">Предложение!$G$128</definedName>
    <definedName name="pIns_PT_VTAR_E_COLDVSNA_OFFER_3">Предложение!$G$189</definedName>
    <definedName name="pIns_PT_VTAR_E_COLDVSNA_OFFER_4">Предложение!$G$250</definedName>
    <definedName name="pIns_PT_VTAR_E_COLDVSNA_OFFER_5">Предложение!$G$311</definedName>
    <definedName name="pIns_PT_VTAR_E1_OFFER_1">Предложение!$G$38</definedName>
    <definedName name="pIns_PT_VTAR_E1_OFFER_2">Предложение!$G$101</definedName>
    <definedName name="pIns_PT_VTAR_E1_OFFER_3">Предложение!$G$162</definedName>
    <definedName name="pIns_PT_VTAR_E1_OFFER_4">Предложение!$G$223</definedName>
    <definedName name="pIns_PT_VTAR_E1_OFFER_5">Предложение!$G$284</definedName>
    <definedName name="pIns_PT_VTAR_E2_OFFER_1">Предложение!$G$41</definedName>
    <definedName name="pIns_PT_VTAR_E2_OFFER_2">Предложение!$G$104</definedName>
    <definedName name="pIns_PT_VTAR_E2_OFFER_3">Предложение!$G$165</definedName>
    <definedName name="pIns_PT_VTAR_E2_OFFER_4">Предложение!$G$226</definedName>
    <definedName name="pIns_PT_VTAR_E2_OFFER_5">Предложение!$G$287</definedName>
    <definedName name="pIns_PT_VTAR_F_OFFER_1">Предложение!$G$44</definedName>
    <definedName name="pIns_PT_VTAR_F_OFFER_2">Предложение!$G$107</definedName>
    <definedName name="pIns_PT_VTAR_F_OFFER_3">Предложение!$G$168</definedName>
    <definedName name="pIns_PT_VTAR_F_OFFER_4">Предложение!$G$229</definedName>
    <definedName name="pIns_PT_VTAR_F_OFFER_5">Предложение!$G$290</definedName>
    <definedName name="pIns_PT_VTAR_G_OFFER_1">Предложение!$G$47</definedName>
    <definedName name="pIns_PT_VTAR_G_OFFER_2">Предложение!$G$110</definedName>
    <definedName name="pIns_PT_VTAR_G_OFFER_3">Предложение!$G$171</definedName>
    <definedName name="pIns_PT_VTAR_G_OFFER_4">Предложение!$G$232</definedName>
    <definedName name="pIns_PT_VTAR_G_OFFER_5">Предложение!$G$293</definedName>
    <definedName name="pIns_PT_VTAR_H_OFFER_1">Предложение!$G$50</definedName>
    <definedName name="pIns_PT_VTAR_H_OFFER_2">Предложение!$G$113</definedName>
    <definedName name="pIns_PT_VTAR_H_OFFER_3">Предложение!$G$174</definedName>
    <definedName name="pIns_PT_VTAR_H_OFFER_4">Предложение!$G$235</definedName>
    <definedName name="pIns_PT_VTAR_H_OFFER_5">Предложение!$G$296</definedName>
    <definedName name="PROCEDURE_TC_NAME_FORM">[1]DATA_FORMS!$C$30</definedName>
    <definedName name="PT_DIFFERENTIATION_CS">'[1]Перечень тарифов'!$AL$12:$AL$137</definedName>
    <definedName name="PT_DIFFERENTIATION_CS_ID">'[1]Перечень тарифов'!$AF$12:$AF$137</definedName>
    <definedName name="PT_DIFFERENTIATION_IST_TE">'[1]Перечень тарифов'!$AM$12:$AM$137</definedName>
    <definedName name="PT_DIFFERENTIATION_IST_TE_ID">'[1]Перечень тарифов'!$AG$12:$AG$137</definedName>
    <definedName name="PT_DIFFERENTIATION_NTAR">'[1]Перечень тарифов'!$AJ$12:$AJ$137</definedName>
    <definedName name="PT_DIFFERENTIATION_NTAR_ID">'[1]Перечень тарифов'!$AD$12:$AD$137</definedName>
    <definedName name="PT_DIFFERENTIATION_NUM_CS">'[1]Перечень тарифов'!$AP$12:$AP$137</definedName>
    <definedName name="PT_DIFFERENTIATION_NUM_IST_TE">'[1]Перечень тарифов'!$AQ$12:$AQ$137</definedName>
    <definedName name="PT_DIFFERENTIATION_NUM_NTAR">'[1]Перечень тарифов'!$AN$12:$AN$137</definedName>
    <definedName name="PT_DIFFERENTIATION_NUM_TER">'[1]Перечень тарифов'!$AO$12:$AO$137</definedName>
    <definedName name="PT_DIFFERENTIATION_TER">'[1]Перечень тарифов'!$AK$12:$AK$137</definedName>
    <definedName name="PT_DIFFERENTIATION_TER_ID">'[1]Перечень тарифов'!$AE$12:$AE$137</definedName>
    <definedName name="PT_DIFFERENTIATION_VTAR">'[1]Перечень тарифов'!$AH$12:$AH$137</definedName>
    <definedName name="PT_DIFFERENTIATION_VTAR_ID">'[1]Перечень тарифов'!$AC$12:$AC$137</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URCH_NAME_FORM">[1]DATA_FORMS!$C$29</definedName>
    <definedName name="QRE_METHOD_LIST">[1]TEHSHEET!$AZ$8:$AZ$10</definedName>
    <definedName name="QUARTER">[1]TEHSHEET!$F$2:$F$5</definedName>
    <definedName name="R_OFFER_ADD_PERIOD_HL_COLUMN_MARKER">Предложение!$I$12</definedName>
    <definedName name="R_OFFER_CHANGE_HL_COLUMN_MARKER">Предложение!$K$12</definedName>
    <definedName name="R_OFFER_DEL_HL_COLUMN_MARKER">Предложение!$H$12</definedName>
    <definedName name="R_OFFER_FLAG_HL_COLUMN_MARKER">Предложение!$C$12</definedName>
    <definedName name="region_name">[1]Титульный!$F$7</definedName>
    <definedName name="ROIV_INFO_COMMENT">[1]TEHSHEET!$BA$97:$BA$103</definedName>
    <definedName name="ROIV_INFO_LIST">[1]TEHSHEET!$AZ$97:$AZ$103</definedName>
    <definedName name="ROIV_INFO_NAME">'[1]Орган регулирования'!$F$12</definedName>
    <definedName name="StartDateList">[1]TEHSHEET!$G$46:$G$53</definedName>
    <definedName name="tblEnd_1_OFFER">Предложение!$L$330</definedName>
    <definedName name="tblEnd_1_R_Offer">Предложение!$L$330</definedName>
    <definedName name="tblStart_1_OFFER">Предложение!$H$22</definedName>
    <definedName name="tblStart_1_R_Offer">Предложение!$H$22</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ITLE_STRUCTURE_INFO_ROIV">[1]Титульный!$F$9</definedName>
    <definedName name="TITLE_TYPE_ORG">[1]Титульный!$F$36</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[1]TEHSHEET!$AZ$106:$AZ$108</definedName>
    <definedName name="VD_ID_LIST">[1]REESTR_VED!$A$2:$A$4</definedName>
    <definedName name="VD_NAME_LIST">[1]REESTR_VED!$B$2:$B$4</definedName>
    <definedName name="version">[1]Инструкция!$B$3</definedName>
    <definedName name="year_list">[1]TEHSHEET!$C$2:$C$6</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7" i="1" l="1"/>
  <c r="F327" i="1"/>
  <c r="G324" i="1"/>
  <c r="F324" i="1"/>
  <c r="G321" i="1"/>
  <c r="F321" i="1"/>
  <c r="G318" i="1"/>
  <c r="F318" i="1"/>
  <c r="G315" i="1"/>
  <c r="F315" i="1"/>
  <c r="G312" i="1"/>
  <c r="F312" i="1"/>
  <c r="G309" i="1"/>
  <c r="F309" i="1"/>
  <c r="G306" i="1"/>
  <c r="F306" i="1"/>
  <c r="G303" i="1"/>
  <c r="F303" i="1"/>
  <c r="G300" i="1"/>
  <c r="F300" i="1"/>
  <c r="G297" i="1"/>
  <c r="F297" i="1"/>
  <c r="G294" i="1"/>
  <c r="F294" i="1"/>
  <c r="G291" i="1"/>
  <c r="F291" i="1"/>
  <c r="G288" i="1"/>
  <c r="F288" i="1"/>
  <c r="G285" i="1"/>
  <c r="F285" i="1"/>
  <c r="G282" i="1"/>
  <c r="F282" i="1"/>
  <c r="G279" i="1"/>
  <c r="F279" i="1"/>
  <c r="G276" i="1"/>
  <c r="F276" i="1"/>
  <c r="G273" i="1"/>
  <c r="F273" i="1"/>
  <c r="M270" i="1"/>
  <c r="G270" i="1"/>
  <c r="F270" i="1"/>
  <c r="F269" i="1"/>
  <c r="G266" i="1"/>
  <c r="F266" i="1"/>
  <c r="G263" i="1"/>
  <c r="F263" i="1"/>
  <c r="G260" i="1"/>
  <c r="F260" i="1"/>
  <c r="G257" i="1"/>
  <c r="F257" i="1"/>
  <c r="G254" i="1"/>
  <c r="F254" i="1"/>
  <c r="G251" i="1"/>
  <c r="F251" i="1"/>
  <c r="G248" i="1"/>
  <c r="F248" i="1"/>
  <c r="G245" i="1"/>
  <c r="F245" i="1"/>
  <c r="G242" i="1"/>
  <c r="F242" i="1"/>
  <c r="G239" i="1"/>
  <c r="F239" i="1"/>
  <c r="G236" i="1"/>
  <c r="F236" i="1"/>
  <c r="G233" i="1"/>
  <c r="F233" i="1"/>
  <c r="G230" i="1"/>
  <c r="F230" i="1"/>
  <c r="G227" i="1"/>
  <c r="F227" i="1"/>
  <c r="G224" i="1"/>
  <c r="F224" i="1"/>
  <c r="G221" i="1"/>
  <c r="F221" i="1"/>
  <c r="G218" i="1"/>
  <c r="F218" i="1"/>
  <c r="G215" i="1"/>
  <c r="F215" i="1"/>
  <c r="G212" i="1"/>
  <c r="F212" i="1"/>
  <c r="M209" i="1"/>
  <c r="G209" i="1"/>
  <c r="F209" i="1"/>
  <c r="F208" i="1"/>
  <c r="G205" i="1"/>
  <c r="F205" i="1"/>
  <c r="G202" i="1"/>
  <c r="F202" i="1"/>
  <c r="G199" i="1"/>
  <c r="F199" i="1"/>
  <c r="G196" i="1"/>
  <c r="F196" i="1"/>
  <c r="G193" i="1"/>
  <c r="F193" i="1"/>
  <c r="G190" i="1"/>
  <c r="F190" i="1"/>
  <c r="G187" i="1"/>
  <c r="F187" i="1"/>
  <c r="G184" i="1"/>
  <c r="F184" i="1"/>
  <c r="G181" i="1"/>
  <c r="F181" i="1"/>
  <c r="G178" i="1"/>
  <c r="F178" i="1"/>
  <c r="G175" i="1"/>
  <c r="F175" i="1"/>
  <c r="G172" i="1"/>
  <c r="F172" i="1"/>
  <c r="G169" i="1"/>
  <c r="F169" i="1"/>
  <c r="G166" i="1"/>
  <c r="F166" i="1"/>
  <c r="G163" i="1"/>
  <c r="F163" i="1"/>
  <c r="G160" i="1"/>
  <c r="F160" i="1"/>
  <c r="G157" i="1"/>
  <c r="F157" i="1"/>
  <c r="G154" i="1"/>
  <c r="F154" i="1"/>
  <c r="G151" i="1"/>
  <c r="F151" i="1"/>
  <c r="M148" i="1"/>
  <c r="G148" i="1"/>
  <c r="F148" i="1"/>
  <c r="F147" i="1"/>
  <c r="G144" i="1"/>
  <c r="F144" i="1"/>
  <c r="G141" i="1"/>
  <c r="F141" i="1"/>
  <c r="G138" i="1"/>
  <c r="F138" i="1"/>
  <c r="G135" i="1"/>
  <c r="F135" i="1"/>
  <c r="G132" i="1"/>
  <c r="F132" i="1"/>
  <c r="G129" i="1"/>
  <c r="F129" i="1"/>
  <c r="G126" i="1"/>
  <c r="F126" i="1"/>
  <c r="G123" i="1"/>
  <c r="F123" i="1"/>
  <c r="G120" i="1"/>
  <c r="F120" i="1"/>
  <c r="G117" i="1"/>
  <c r="F117" i="1"/>
  <c r="G114" i="1"/>
  <c r="F114" i="1"/>
  <c r="G111" i="1"/>
  <c r="F111" i="1"/>
  <c r="G108" i="1"/>
  <c r="F108" i="1"/>
  <c r="G105" i="1"/>
  <c r="F105" i="1"/>
  <c r="G102" i="1"/>
  <c r="F102" i="1"/>
  <c r="G99" i="1"/>
  <c r="F99" i="1"/>
  <c r="G96" i="1"/>
  <c r="F96" i="1"/>
  <c r="G93" i="1"/>
  <c r="F93" i="1"/>
  <c r="G90" i="1"/>
  <c r="F90" i="1"/>
  <c r="M87" i="1"/>
  <c r="G87" i="1"/>
  <c r="F87" i="1"/>
  <c r="F84" i="1"/>
  <c r="G81" i="1"/>
  <c r="F81" i="1"/>
  <c r="G78" i="1"/>
  <c r="F78" i="1"/>
  <c r="G75" i="1"/>
  <c r="F75" i="1"/>
  <c r="G72" i="1"/>
  <c r="F72" i="1"/>
  <c r="G69" i="1"/>
  <c r="F69" i="1"/>
  <c r="G66" i="1"/>
  <c r="F66" i="1"/>
  <c r="G63" i="1"/>
  <c r="F63" i="1"/>
  <c r="G60" i="1"/>
  <c r="F60" i="1"/>
  <c r="G57" i="1"/>
  <c r="F57" i="1"/>
  <c r="G54" i="1"/>
  <c r="F54" i="1"/>
  <c r="G51" i="1"/>
  <c r="F51" i="1"/>
  <c r="G48" i="1"/>
  <c r="F48" i="1"/>
  <c r="G45" i="1"/>
  <c r="F45" i="1"/>
  <c r="G42" i="1"/>
  <c r="F42" i="1"/>
  <c r="G39" i="1"/>
  <c r="F39" i="1"/>
  <c r="G36" i="1"/>
  <c r="F36" i="1"/>
  <c r="G33" i="1"/>
  <c r="F33" i="1"/>
  <c r="G30" i="1"/>
  <c r="F30" i="1"/>
  <c r="G27" i="1"/>
  <c r="F27" i="1"/>
  <c r="M24" i="1"/>
  <c r="G24" i="1"/>
  <c r="F24" i="1"/>
  <c r="F23" i="1"/>
  <c r="G17" i="1"/>
  <c r="F17" i="1"/>
  <c r="G16" i="1"/>
  <c r="F16" i="1"/>
  <c r="E14" i="1"/>
  <c r="N7" i="1"/>
  <c r="G5" i="1"/>
  <c r="N4" i="1"/>
  <c r="G2" i="1"/>
  <c r="N1" i="1"/>
</calcChain>
</file>

<file path=xl/sharedStrings.xml><?xml version="1.0" encoding="utf-8"?>
<sst xmlns="http://schemas.openxmlformats.org/spreadsheetml/2006/main" count="640" uniqueCount="68">
  <si>
    <t>Flag_Row_Size</t>
  </si>
  <si>
    <t>pIns_PT_VTAR_A</t>
  </si>
  <si>
    <t>pt_ntar_1</t>
  </si>
  <si>
    <t>x</t>
  </si>
  <si>
    <t>p1</t>
  </si>
  <si>
    <t>Добавить период</t>
  </si>
  <si>
    <t>p2</t>
  </si>
  <si>
    <t>Параметры формы</t>
  </si>
  <si>
    <t>Описание параметров формы</t>
  </si>
  <si>
    <t>№ п/п</t>
  </si>
  <si>
    <t>Вид тарифа</t>
  </si>
  <si>
    <t>Наименование тарифа</t>
  </si>
  <si>
    <t>Период действия тарифов</t>
  </si>
  <si>
    <t>Информация</t>
  </si>
  <si>
    <t>Ссылка на документ</t>
  </si>
  <si>
    <t>с</t>
  </si>
  <si>
    <t>по</t>
  </si>
  <si>
    <t>1</t>
  </si>
  <si>
    <t>p1_0</t>
  </si>
  <si>
    <t>pIns_PT_VTAR_B</t>
  </si>
  <si>
    <t>pt_ntar_2</t>
  </si>
  <si>
    <t>pIns_PT_VTAR_C</t>
  </si>
  <si>
    <t>pt_ntar_3</t>
  </si>
  <si>
    <t>pIns_PT_VTAR_D</t>
  </si>
  <si>
    <t>pt_ntar_4</t>
  </si>
  <si>
    <t>pIns_PT_VTAR_E1</t>
  </si>
  <si>
    <t>pt_ntar_5</t>
  </si>
  <si>
    <t>pIns_PT_VTAR_E2</t>
  </si>
  <si>
    <t>pt_ntar_6</t>
  </si>
  <si>
    <t>pIns_PT_VTAR_F</t>
  </si>
  <si>
    <t>pt_ntar_7</t>
  </si>
  <si>
    <t>pIns_PT_VTAR_G</t>
  </si>
  <si>
    <t>pt_ntar_8</t>
  </si>
  <si>
    <t>pIns_PT_VTAR_H</t>
  </si>
  <si>
    <t>pt_ntar_20</t>
  </si>
  <si>
    <t>pIns_PT_VTAR_A_COLDVSNA</t>
  </si>
  <si>
    <t>pt_ntar_9</t>
  </si>
  <si>
    <t>pIns_PT_VTAR_B_COLDVSNA</t>
  </si>
  <si>
    <t>pt_ntar_10</t>
  </si>
  <si>
    <t>pIns_PT_VTAR_C_COLDVSNA</t>
  </si>
  <si>
    <t>pt_ntar_11</t>
  </si>
  <si>
    <t>pIns_PT_VTAR_D_COLDVSNA</t>
  </si>
  <si>
    <t>pt_ntar_12</t>
  </si>
  <si>
    <t>pIns_PT_VTAR_E_COLDVSNA</t>
  </si>
  <si>
    <t>pt_ntar_13</t>
  </si>
  <si>
    <t>pIns_PT_VTAR_A_HOTVSNA</t>
  </si>
  <si>
    <t>pt_ntar_14</t>
  </si>
  <si>
    <t>pIns_PT_VTAR_B_HOTVSNA</t>
  </si>
  <si>
    <t>pt_ntar_15</t>
  </si>
  <si>
    <t>pIns_PT_VTAR_C_HOTVSNA</t>
  </si>
  <si>
    <t>pt_ntar_16</t>
  </si>
  <si>
    <t>pIns_PT_VTAR_A_VOTV</t>
  </si>
  <si>
    <t>pt_ntar_17</t>
  </si>
  <si>
    <t>метод индексации установленных тарифов</t>
  </si>
  <si>
    <t>pIns_PT_VTAR_B_VOTV</t>
  </si>
  <si>
    <t>pt_ntar_18</t>
  </si>
  <si>
    <t>pIns_PT_VTAR_C_VOTV</t>
  </si>
  <si>
    <t>pt_ntar_19</t>
  </si>
  <si>
    <t>2</t>
  </si>
  <si>
    <t>https://portal.eias.ru/Portal/DownloadPage.aspx?type=12&amp;guid=f2231bb7-1ee4-4cd3-9e12-49f79e83a1ac</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</si>
  <si>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</si>
  <si>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3</t>
  </si>
  <si>
    <t>Необходимая валовая выручка на соответствующий период, в том числе с разбивкой по годам</t>
  </si>
  <si>
    <t>p2_0</t>
  </si>
  <si>
    <t>4</t>
  </si>
  <si>
    <t>5</t>
  </si>
  <si>
    <t>6</t>
  </si>
  <si>
    <t>Flag_Col_Size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</si>
</sst>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2">
    <font>
      <sz val="9"/>
      <color rgb="FF000000"/>
      <name val="Tahoma"/>
    </font>
    <font>
      <sz val="9"/>
      <name val="Tahoma"/>
    </font>
    <font>
      <sz val="11"/>
      <name val="Webdings2"/>
    </font>
    <font>
      <sz val="1"/>
      <color theme="0"/>
      <name val="Tahoma"/>
    </font>
    <font>
      <sz val="15"/>
      <name val="Tahoma"/>
    </font>
    <font>
      <sz val="9"/>
      <color rgb="FF000080"/>
      <name val="Tahoma"/>
    </font>
    <font>
      <b/>
      <u/>
      <sz val="9"/>
      <color rgb="FF000080"/>
      <name val="Tahoma"/>
    </font>
    <font>
      <sz val="10"/>
      <name val="Tahoma"/>
    </font>
    <font>
      <b/>
      <sz val="9"/>
      <name val="Tahoma"/>
    </font>
    <font>
      <b/>
      <sz val="9"/>
      <color rgb="FF000080"/>
      <name val="Tahoma"/>
    </font>
    <font>
      <sz val="9"/>
      <color rgb="FFBCBCBC"/>
      <name val="Tahoma"/>
    </font>
    <font>
      <u/>
      <sz val="9"/>
      <color theme="10"/>
      <name val="Tahoma"/>
    </font>
  </fonts>
  <fills count="7">
    <fill>
      <patternFill patternType="none"/>
    </fill>
    <fill>
      <patternFill patternType="gray125"/>
    </fill>
    <fill>
      <patternFill patternType="solid">
        <fgColor rgb="FFD7EAD3"/>
      </patternFill>
    </fill>
    <fill>
      <patternFill patternType="solid">
        <fgColor rgb="FFE3FAFD"/>
      </patternFill>
    </fill>
    <fill>
      <patternFill patternType="solid">
        <fgColor rgb="FFB7E4FF"/>
      </patternFill>
    </fill>
    <fill>
      <patternFill patternType="lightDown">
        <fgColor rgb="FFC0C0C0"/>
      </patternFill>
    </fill>
    <fill>
      <patternFill patternType="solid">
        <fgColor rgb="FFFFFFFF"/>
      </patternFill>
    </fill>
  </fills>
  <borders count="11">
    <border>
      <left/>
      <right/>
      <top/>
      <bottom/>
      <diagonal/>
    </border>
    <border>
      <left style="thin">
        <color rgb="FFC0C0C0"/>
      </left>
      <right style="thin">
        <color rgb="FFC0C0C0"/>
      </right>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right/>
      <top style="thin">
        <color rgb="FFC0C0C0"/>
      </top>
      <bottom/>
      <diagonal/>
    </border>
    <border>
      <left/>
      <right style="thin">
        <color rgb="FFC0C0C0"/>
      </right>
      <top/>
      <bottom/>
      <diagonal/>
    </border>
  </borders>
  <cellStyleXfs count="1">
    <xf numFmtId="49" fontId="0" fillId="0" borderId="0" applyFill="0" applyBorder="0">
      <alignment vertical="top"/>
    </xf>
  </cellStyleXfs>
  <cellXfs count="76">
    <xf numFmtId="49" fontId="0" fillId="0" borderId="0" xfId="0">
      <alignment vertical="top"/>
    </xf>
    <xf numFmtId="49" fontId="1" fillId="0" borderId="0" xfId="0" applyNumberFormat="1" applyFont="1" applyAlignment="1">
      <alignment vertical="top" wrapText="1"/>
    </xf>
    <xf numFmtId="0" fontId="1" fillId="0" borderId="0" xfId="0" applyNumberFormat="1" applyFont="1" applyAlignment="1">
      <alignment vertical="top" wrapText="1"/>
    </xf>
    <xf numFmtId="0" fontId="2" fillId="0" borderId="0" xfId="0" applyNumberFormat="1" applyFont="1" applyAlignment="1">
      <alignment vertical="center" wrapText="1"/>
    </xf>
    <xf numFmtId="0" fontId="1" fillId="0" borderId="0" xfId="0" applyNumberFormat="1" applyFont="1" applyAlignment="1">
      <alignment vertical="center" wrapText="1"/>
    </xf>
    <xf numFmtId="0" fontId="3" fillId="0" borderId="0" xfId="0" applyNumberFormat="1" applyFont="1" applyAlignment="1">
      <alignment vertical="center" wrapText="1"/>
    </xf>
    <xf numFmtId="0" fontId="3" fillId="0" borderId="0" xfId="0" applyNumberFormat="1" applyFont="1" applyAlignment="1">
      <alignment vertical="center"/>
    </xf>
    <xf numFmtId="0" fontId="1" fillId="0" borderId="0" xfId="0" applyNumberFormat="1" applyFont="1" applyAlignment="1">
      <alignment horizontal="left" vertical="center" wrapText="1" indent="1"/>
    </xf>
    <xf numFmtId="0" fontId="1" fillId="0" borderId="0" xfId="0" applyNumberFormat="1" applyFont="1" applyAlignment="1">
      <alignment horizontal="left" vertical="center" wrapText="1" indent="2"/>
    </xf>
    <xf numFmtId="49" fontId="1" fillId="0" borderId="0" xfId="0" applyNumberFormat="1" applyFont="1">
      <alignment vertical="top"/>
    </xf>
    <xf numFmtId="0" fontId="1" fillId="0" borderId="1" xfId="0" applyNumberFormat="1" applyFont="1" applyBorder="1" applyAlignment="1">
      <alignment vertical="center" wrapText="1"/>
    </xf>
    <xf numFmtId="0" fontId="0" fillId="0" borderId="3" xfId="0" applyNumberFormat="1" applyFont="1" applyBorder="1" applyAlignment="1">
      <alignment horizontal="center" vertical="center" wrapText="1"/>
    </xf>
    <xf numFmtId="164" fontId="0" fillId="3" borderId="3" xfId="0" applyNumberFormat="1" applyFont="1" applyFill="1" applyBorder="1" applyAlignment="1" applyProtection="1">
      <alignment horizontal="left" vertical="center" wrapText="1"/>
      <protection locked="0"/>
    </xf>
    <xf numFmtId="164" fontId="0" fillId="3" borderId="4" xfId="0" applyNumberFormat="1" applyFont="1" applyFill="1" applyBorder="1" applyAlignment="1" applyProtection="1">
      <alignment horizontal="left" vertical="center" wrapText="1"/>
      <protection locked="0"/>
    </xf>
    <xf numFmtId="0" fontId="1" fillId="4" borderId="2" xfId="0" applyNumberFormat="1" applyFont="1" applyFill="1" applyBorder="1" applyAlignment="1">
      <alignment horizontal="left" vertical="center" wrapText="1"/>
    </xf>
    <xf numFmtId="0" fontId="0" fillId="0" borderId="1" xfId="0" applyNumberFormat="1" applyFont="1" applyBorder="1" applyAlignment="1">
      <alignment horizontal="center" vertical="center" wrapText="1"/>
    </xf>
    <xf numFmtId="0" fontId="4" fillId="0" borderId="0" xfId="0" applyNumberFormat="1" applyFont="1" applyAlignment="1">
      <alignment vertical="center" wrapText="1"/>
    </xf>
    <xf numFmtId="49" fontId="5" fillId="5" borderId="5" xfId="0" applyNumberFormat="1" applyFont="1" applyFill="1" applyBorder="1" applyAlignment="1">
      <alignment horizontal="left" vertical="center"/>
    </xf>
    <xf numFmtId="49" fontId="5" fillId="5" borderId="6" xfId="0" applyNumberFormat="1" applyFont="1" applyFill="1" applyBorder="1" applyAlignment="1">
      <alignment horizontal="left" vertical="center"/>
    </xf>
    <xf numFmtId="49" fontId="5" fillId="5" borderId="6" xfId="0" applyNumberFormat="1" applyFont="1" applyFill="1" applyBorder="1" applyAlignment="1">
      <alignment horizontal="left" vertical="center" indent="2"/>
    </xf>
    <xf numFmtId="49" fontId="6" fillId="5" borderId="3" xfId="0" applyNumberFormat="1" applyFont="1" applyFill="1" applyBorder="1" applyAlignment="1">
      <alignment horizontal="center" vertical="top"/>
    </xf>
    <xf numFmtId="4" fontId="0" fillId="3" borderId="2" xfId="0" applyNumberFormat="1" applyFont="1" applyFill="1" applyBorder="1" applyAlignment="1" applyProtection="1">
      <alignment horizontal="right" vertical="center" wrapText="1"/>
      <protection locked="0"/>
    </xf>
    <xf numFmtId="49" fontId="0" fillId="0" borderId="0" xfId="0" applyNumberFormat="1" applyFont="1">
      <alignment vertical="top"/>
    </xf>
    <xf numFmtId="0" fontId="0" fillId="0" borderId="2" xfId="0" applyNumberFormat="1" applyFont="1" applyBorder="1" applyAlignment="1">
      <alignment horizontal="center" vertical="center" wrapText="1"/>
    </xf>
    <xf numFmtId="0" fontId="2" fillId="6" borderId="0" xfId="0" applyNumberFormat="1" applyFont="1" applyFill="1" applyAlignment="1">
      <alignment vertical="center" wrapText="1"/>
    </xf>
    <xf numFmtId="0" fontId="1" fillId="6" borderId="0" xfId="0" applyNumberFormat="1" applyFont="1" applyFill="1" applyAlignment="1">
      <alignment vertical="center" wrapText="1"/>
    </xf>
    <xf numFmtId="0" fontId="1" fillId="6" borderId="0" xfId="0" applyNumberFormat="1" applyFont="1" applyFill="1" applyAlignment="1">
      <alignment horizontal="right" vertical="center" wrapText="1"/>
    </xf>
    <xf numFmtId="0" fontId="7" fillId="0" borderId="0" xfId="0" applyNumberFormat="1" applyFont="1" applyAlignment="1">
      <alignment vertical="center" wrapText="1"/>
    </xf>
    <xf numFmtId="0" fontId="1" fillId="6" borderId="0" xfId="0" applyNumberFormat="1" applyFont="1" applyFill="1" applyAlignment="1">
      <alignment horizontal="center" vertical="center" wrapText="1"/>
    </xf>
    <xf numFmtId="0" fontId="8" fillId="6" borderId="0" xfId="0" applyNumberFormat="1" applyFont="1" applyFill="1" applyAlignment="1">
      <alignment horizontal="center" vertical="center" wrapText="1"/>
    </xf>
    <xf numFmtId="0" fontId="1" fillId="6" borderId="0" xfId="0" applyNumberFormat="1" applyFont="1" applyFill="1" applyAlignment="1">
      <alignment horizontal="right" vertical="center"/>
    </xf>
    <xf numFmtId="0" fontId="0" fillId="6" borderId="4" xfId="0" applyNumberFormat="1" applyFont="1" applyFill="1" applyBorder="1" applyAlignment="1">
      <alignment horizontal="right" vertical="center" wrapText="1" indent="1"/>
    </xf>
    <xf numFmtId="0" fontId="9" fillId="6" borderId="0" xfId="0" applyNumberFormat="1" applyFont="1" applyFill="1" applyAlignment="1">
      <alignment horizontal="right" vertical="center"/>
    </xf>
    <xf numFmtId="49" fontId="10" fillId="6" borderId="0" xfId="0" applyNumberFormat="1" applyFont="1" applyFill="1" applyAlignment="1">
      <alignment horizontal="center" vertical="center" wrapText="1"/>
    </xf>
    <xf numFmtId="49" fontId="0" fillId="6" borderId="7" xfId="0" applyNumberFormat="1" applyFont="1" applyFill="1" applyBorder="1" applyAlignment="1">
      <alignment horizontal="center" vertical="center" wrapText="1"/>
    </xf>
    <xf numFmtId="0" fontId="1" fillId="0" borderId="2" xfId="0" applyNumberFormat="1" applyFont="1" applyBorder="1" applyAlignment="1">
      <alignment horizontal="left" vertical="center" wrapText="1"/>
    </xf>
    <xf numFmtId="49" fontId="5" fillId="5" borderId="5" xfId="0" applyNumberFormat="1" applyFont="1" applyFill="1" applyBorder="1" applyAlignment="1">
      <alignment horizontal="left" vertical="center" indent="2"/>
    </xf>
    <xf numFmtId="49" fontId="0" fillId="6" borderId="2" xfId="0" applyNumberFormat="1" applyFont="1" applyFill="1" applyBorder="1" applyAlignment="1">
      <alignment horizontal="center" vertical="center" wrapText="1"/>
    </xf>
    <xf numFmtId="0" fontId="1" fillId="0" borderId="2" xfId="0" applyNumberFormat="1" applyFont="1" applyBorder="1" applyAlignment="1">
      <alignment vertical="top" wrapText="1"/>
    </xf>
    <xf numFmtId="49" fontId="0" fillId="6" borderId="4" xfId="0" applyNumberFormat="1" applyFont="1" applyFill="1" applyBorder="1" applyAlignment="1">
      <alignment horizontal="center" vertical="center" wrapText="1"/>
    </xf>
    <xf numFmtId="49" fontId="11" fillId="3" borderId="2" xfId="0" applyNumberFormat="1" applyFont="1" applyFill="1" applyBorder="1" applyAlignment="1" applyProtection="1">
      <alignment horizontal="left" vertical="center" wrapText="1"/>
      <protection locked="0"/>
    </xf>
    <xf numFmtId="0" fontId="1" fillId="0" borderId="2" xfId="0" applyNumberFormat="1" applyFont="1" applyBorder="1" applyAlignment="1">
      <alignment vertical="center" wrapText="1"/>
    </xf>
    <xf numFmtId="0" fontId="1" fillId="0" borderId="1" xfId="0" applyNumberFormat="1" applyFont="1" applyBorder="1" applyAlignment="1">
      <alignment horizontal="left" vertical="top" wrapText="1"/>
    </xf>
    <xf numFmtId="0" fontId="1" fillId="0" borderId="7" xfId="0" applyNumberFormat="1" applyFont="1" applyBorder="1" applyAlignment="1">
      <alignment vertical="top" wrapText="1"/>
    </xf>
    <xf numFmtId="49" fontId="1" fillId="0" borderId="9" xfId="0" applyNumberFormat="1" applyFont="1" applyBorder="1">
      <alignment vertical="top"/>
    </xf>
    <xf numFmtId="49" fontId="3" fillId="0" borderId="0" xfId="0" applyNumberFormat="1" applyFont="1">
      <alignment vertical="top"/>
    </xf>
    <xf numFmtId="0" fontId="7" fillId="0" borderId="0" xfId="0" applyNumberFormat="1" applyFont="1" applyAlignment="1">
      <alignment horizontal="right" vertical="top" wrapText="1"/>
    </xf>
    <xf numFmtId="0" fontId="1" fillId="0" borderId="0" xfId="0" applyNumberFormat="1" applyFont="1" applyAlignment="1">
      <alignment horizontal="left" vertical="top" wrapText="1"/>
    </xf>
    <xf numFmtId="0" fontId="2" fillId="6" borderId="10" xfId="0" applyNumberFormat="1" applyFont="1" applyFill="1" applyBorder="1" applyAlignment="1">
      <alignment horizontal="center" vertical="top" wrapText="1"/>
    </xf>
    <xf numFmtId="49" fontId="0" fillId="6" borderId="2" xfId="0" applyNumberFormat="1" applyFont="1" applyFill="1" applyBorder="1" applyAlignment="1">
      <alignment horizontal="center" vertical="center" wrapText="1"/>
    </xf>
    <xf numFmtId="0" fontId="0" fillId="2" borderId="2" xfId="0" applyNumberFormat="1" applyFont="1" applyFill="1" applyBorder="1" applyAlignment="1">
      <alignment horizontal="left" vertical="center" wrapText="1" indent="1"/>
    </xf>
    <xf numFmtId="0" fontId="0" fillId="2" borderId="2" xfId="0" applyNumberFormat="1" applyFont="1" applyFill="1" applyBorder="1" applyAlignment="1">
      <alignment horizontal="center" vertical="center" wrapText="1"/>
    </xf>
    <xf numFmtId="0" fontId="0" fillId="0" borderId="2" xfId="0" applyNumberFormat="1" applyFont="1" applyBorder="1" applyAlignment="1">
      <alignment horizontal="left" vertical="center" wrapText="1"/>
    </xf>
    <xf numFmtId="0" fontId="1" fillId="0" borderId="7" xfId="0" applyNumberFormat="1" applyFont="1" applyBorder="1" applyAlignment="1">
      <alignment horizontal="left" vertical="top" wrapText="1"/>
    </xf>
    <xf numFmtId="0" fontId="1" fillId="0" borderId="1" xfId="0" applyNumberFormat="1" applyFont="1" applyBorder="1" applyAlignment="1">
      <alignment horizontal="left" vertical="top" wrapText="1"/>
    </xf>
    <xf numFmtId="0" fontId="1" fillId="0" borderId="8" xfId="0" applyNumberFormat="1" applyFont="1" applyBorder="1" applyAlignment="1">
      <alignment horizontal="left" vertical="top" wrapText="1"/>
    </xf>
    <xf numFmtId="0" fontId="0" fillId="0" borderId="4"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49" fontId="0" fillId="6" borderId="8" xfId="0" applyNumberFormat="1" applyFont="1" applyFill="1" applyBorder="1" applyAlignment="1">
      <alignment horizontal="center" vertical="center" wrapText="1"/>
    </xf>
    <xf numFmtId="0" fontId="0" fillId="2" borderId="8" xfId="0" applyNumberFormat="1" applyFont="1" applyFill="1" applyBorder="1" applyAlignment="1">
      <alignment horizontal="left" vertical="center" wrapText="1" indent="1"/>
    </xf>
    <xf numFmtId="49" fontId="10" fillId="6" borderId="9" xfId="0" applyNumberFormat="1" applyFont="1" applyFill="1" applyBorder="1" applyAlignment="1">
      <alignment horizontal="center" vertical="center" wrapText="1"/>
    </xf>
    <xf numFmtId="0" fontId="0" fillId="0" borderId="7" xfId="0" applyNumberFormat="1" applyFont="1" applyBorder="1" applyAlignment="1">
      <alignment horizontal="left" vertical="center" wrapText="1"/>
    </xf>
    <xf numFmtId="0" fontId="2" fillId="6" borderId="0" xfId="0" applyNumberFormat="1" applyFont="1" applyFill="1" applyAlignment="1">
      <alignment horizontal="center" vertical="top" wrapText="1"/>
    </xf>
    <xf numFmtId="0" fontId="0" fillId="2" borderId="4" xfId="0" applyNumberFormat="1" applyFont="1" applyFill="1" applyBorder="1" applyAlignment="1">
      <alignment horizontal="left" vertical="center" wrapText="1" indent="1"/>
    </xf>
    <xf numFmtId="0" fontId="1" fillId="6" borderId="2" xfId="0" applyNumberFormat="1" applyFont="1" applyFill="1" applyBorder="1" applyAlignment="1">
      <alignment horizontal="center" vertical="center"/>
    </xf>
    <xf numFmtId="0" fontId="1" fillId="6" borderId="7" xfId="0" applyNumberFormat="1" applyFont="1" applyFill="1" applyBorder="1" applyAlignment="1">
      <alignment horizontal="center" vertical="center" wrapText="1"/>
    </xf>
    <xf numFmtId="0" fontId="1" fillId="6" borderId="8" xfId="0" applyNumberFormat="1" applyFont="1" applyFill="1" applyBorder="1" applyAlignment="1">
      <alignment horizontal="center" vertical="center" wrapText="1"/>
    </xf>
    <xf numFmtId="0" fontId="0" fillId="0" borderId="7" xfId="0" applyNumberFormat="1" applyFont="1" applyBorder="1" applyAlignment="1">
      <alignment horizontal="center" vertical="center" wrapText="1"/>
    </xf>
    <xf numFmtId="0" fontId="0" fillId="0" borderId="8" xfId="0" applyNumberFormat="1" applyFont="1" applyBorder="1" applyAlignment="1">
      <alignment horizontal="center" vertical="center" wrapText="1"/>
    </xf>
    <xf numFmtId="0" fontId="1" fillId="6" borderId="4" xfId="0" applyNumberFormat="1" applyFont="1" applyFill="1" applyBorder="1" applyAlignment="1">
      <alignment horizontal="center" vertical="center" wrapText="1"/>
    </xf>
    <xf numFmtId="0" fontId="1" fillId="6" borderId="6" xfId="0" applyNumberFormat="1" applyFont="1" applyFill="1" applyBorder="1" applyAlignment="1">
      <alignment horizontal="center" vertical="center" wrapText="1"/>
    </xf>
    <xf numFmtId="0" fontId="1" fillId="6" borderId="3" xfId="0" applyNumberFormat="1" applyFont="1" applyFill="1" applyBorder="1" applyAlignment="1">
      <alignment horizontal="center" vertical="center" wrapText="1"/>
    </xf>
    <xf numFmtId="0" fontId="1" fillId="0" borderId="6" xfId="0" applyNumberFormat="1" applyFont="1" applyBorder="1" applyAlignment="1">
      <alignment horizontal="left" vertical="top" wrapText="1" indent="1"/>
    </xf>
    <xf numFmtId="164" fontId="1" fillId="2" borderId="2" xfId="0" applyNumberFormat="1" applyFont="1" applyFill="1" applyBorder="1" applyAlignment="1">
      <alignment horizontal="left" vertical="center" wrapText="1" indent="1"/>
    </xf>
    <xf numFmtId="0" fontId="1" fillId="2" borderId="2" xfId="0" applyNumberFormat="1" applyFont="1" applyFill="1" applyBorder="1" applyAlignment="1">
      <alignment horizontal="left" vertical="center" wrapText="1" indent="1"/>
    </xf>
    <xf numFmtId="0" fontId="1" fillId="6" borderId="2"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4</xdr:col>
      <xdr:colOff>0</xdr:colOff>
      <xdr:row>13</xdr:row>
      <xdr:rowOff>171450</xdr:rowOff>
    </xdr:to>
    <xdr:pic>
      <xdr:nvPicPr>
        <xdr:cNvPr id="2" name="UNFREEZE_PANES" descr="update_org.png" hidden="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200025" cy="171450"/>
        </a:xfrm>
        <a:prstGeom prst="rect">
          <a:avLst/>
        </a:prstGeom>
        <a:ln w="0">
          <a:noFill/>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ya/Desktop/&#1052;&#1086;&#1080;%20&#1088;&#1072;&#1089;&#1095;&#1077;&#1090;&#1099;/2026/&#1060;&#1040;&#1050;&#1058;/&#1054;&#1058;&#1063;&#1045;&#1058;&#1067;/&#1045;&#1040;&#1048;&#1057;/&#1055;&#1056;&#1045;&#1044;&#1051;&#1054;&#1046;&#1045;&#1053;&#1048;&#1071;/&#1042;&#1054;/PP108.OPEN.INFO.REQUEST.VOTV.EIAS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Т-ТЭ | предел"/>
      <sheetName val="ТС. Т-ТЭ | индикат"/>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ТС. Т-подкл(инд)"/>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Показатели ОТЭП"/>
      <sheetName val="Стандарты качества"/>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TEHSHEET"/>
      <sheetName val="Орган регулирования"/>
      <sheetName val="Перечень организаций"/>
      <sheetName val="Дела об установлении тарифов"/>
      <sheetName val="Дела об утверждении ПУЦ"/>
      <sheetName val="Привлечение к ответственности"/>
      <sheetName val="ЭД"/>
      <sheetName val="Сведения об изменении"/>
      <sheetName val="Комментарии"/>
      <sheetName val="Проверка"/>
      <sheetName val="et_union_hor"/>
      <sheetName val="DATA_FORMS"/>
      <sheetName val="DATA_NPA"/>
      <sheetName val="Т-ТЭ | потр"/>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PP108.OPEN.INFO.REQUEST.VOTV.EIAS</v>
          </cell>
        </row>
        <row r="3">
          <cell r="B3" t="str">
            <v>Версия отчёта: 1.1.1</v>
          </cell>
        </row>
      </sheetData>
      <sheetData sheetId="1">
        <row r="7">
          <cell r="F7" t="str">
            <v>Ханты-Мансийский автономный округ</v>
          </cell>
        </row>
        <row r="11">
          <cell r="F11">
            <v>44927</v>
          </cell>
        </row>
        <row r="12">
          <cell r="F12">
            <v>46752</v>
          </cell>
        </row>
        <row r="13">
          <cell r="F13" t="str">
            <v/>
          </cell>
        </row>
        <row r="19">
          <cell r="F19">
            <v>46388</v>
          </cell>
        </row>
        <row r="21">
          <cell r="F21">
            <v>44676</v>
          </cell>
        </row>
        <row r="22">
          <cell r="F22" t="str">
            <v>933</v>
          </cell>
        </row>
        <row r="26">
          <cell r="F26">
            <v>46140</v>
          </cell>
        </row>
        <row r="27">
          <cell r="F27" t="str">
            <v>652</v>
          </cell>
        </row>
        <row r="31">
          <cell r="F31" t="str">
            <v>МУП "Управление тепловодоснабжения и водоотведения "Сибиряк" муниципального образования сельское поселение Нижнесортымский</v>
          </cell>
        </row>
        <row r="33">
          <cell r="F33" t="str">
            <v>8617028226</v>
          </cell>
        </row>
        <row r="34">
          <cell r="F34" t="str">
            <v>861701001</v>
          </cell>
        </row>
        <row r="41">
          <cell r="F41" t="str">
            <v>нет</v>
          </cell>
        </row>
      </sheetData>
      <sheetData sheetId="2">
        <row r="12">
          <cell r="F12" t="str">
            <v>ter_1</v>
          </cell>
          <cell r="G12" t="str">
            <v>Территория 1</v>
          </cell>
        </row>
        <row r="13">
          <cell r="F13" t="str">
            <v>81</v>
          </cell>
          <cell r="G13" t="str">
            <v>Сургутский муниципальный район</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
          </cell>
          <cell r="AK13" t="str">
            <v/>
          </cell>
          <cell r="AL13" t="str">
            <v/>
          </cell>
          <cell r="AM13" t="str">
            <v/>
          </cell>
          <cell r="AN13">
            <v>0</v>
          </cell>
          <cell r="AO13" t="str">
            <v>.</v>
          </cell>
          <cell r="AP13" t="str">
            <v>..</v>
          </cell>
          <cell r="AQ13" t="str">
            <v>...</v>
          </cell>
        </row>
        <row r="18">
          <cell r="AC18" t="str">
            <v>pIns_PT_VTAR_B</v>
          </cell>
          <cell r="AD18" t="str">
            <v>pt_ntar_2</v>
          </cell>
          <cell r="AE18" t="str">
            <v>pt_ter_2</v>
          </cell>
          <cell r="AF18" t="str">
            <v>pt_cs_2</v>
          </cell>
          <cell r="AG18" t="str">
            <v>pt_ist_te_2</v>
          </cell>
          <cell r="AH18" t="str">
            <v/>
          </cell>
          <cell r="AJ18" t="str">
            <v/>
          </cell>
          <cell r="AK18" t="str">
            <v/>
          </cell>
          <cell r="AL18" t="str">
            <v/>
          </cell>
          <cell r="AM18" t="str">
            <v/>
          </cell>
          <cell r="AN18">
            <v>0</v>
          </cell>
          <cell r="AO18" t="str">
            <v>.</v>
          </cell>
          <cell r="AP18" t="str">
            <v>..</v>
          </cell>
          <cell r="AQ18" t="str">
            <v>...</v>
          </cell>
        </row>
        <row r="23">
          <cell r="AC23" t="str">
            <v>pIns_PT_VTAR_B</v>
          </cell>
          <cell r="AD23" t="str">
            <v>pt_ntar_2</v>
          </cell>
          <cell r="AE23" t="str">
            <v>pt_ter_2</v>
          </cell>
          <cell r="AF23" t="str">
            <v>pt_cs_2</v>
          </cell>
          <cell r="AG23" t="str">
            <v>pt_ist_te_2</v>
          </cell>
          <cell r="AH23" t="str">
            <v>Тарифы на тепловую энергию (мощность), поставляемую теплоснабжающими организациями потребителям, другим теплоснабжающим организациям</v>
          </cell>
          <cell r="AJ23" t="str">
            <v/>
          </cell>
          <cell r="AK23" t="str">
            <v/>
          </cell>
          <cell r="AL23" t="str">
            <v/>
          </cell>
          <cell r="AM23" t="str">
            <v/>
          </cell>
          <cell r="AN23">
            <v>0</v>
          </cell>
          <cell r="AO23" t="str">
            <v>.</v>
          </cell>
          <cell r="AP23" t="str">
            <v>..</v>
          </cell>
          <cell r="AQ23" t="str">
            <v>...</v>
          </cell>
        </row>
        <row r="28">
          <cell r="AC28" t="str">
            <v>pIns_PT_VTAR_C</v>
          </cell>
          <cell r="AD28" t="str">
            <v>pt_ntar_3</v>
          </cell>
          <cell r="AE28" t="str">
            <v>pt_ter_3</v>
          </cell>
          <cell r="AF28" t="str">
            <v>pt_cs_3</v>
          </cell>
          <cell r="AG28" t="str">
            <v>pt_ist_te_3</v>
          </cell>
          <cell r="AH28" t="str">
            <v>Тарифы на теплоноситель, поставляемый теплоснабжающими организациями потребителям, другим теплоснабжающим организациям</v>
          </cell>
          <cell r="AJ28" t="str">
            <v/>
          </cell>
          <cell r="AK28" t="str">
            <v/>
          </cell>
          <cell r="AL28" t="str">
            <v/>
          </cell>
          <cell r="AM28" t="str">
            <v/>
          </cell>
          <cell r="AN28">
            <v>0</v>
          </cell>
          <cell r="AO28" t="str">
            <v>.</v>
          </cell>
          <cell r="AP28" t="str">
            <v>..</v>
          </cell>
          <cell r="AQ28" t="str">
            <v>...</v>
          </cell>
        </row>
        <row r="33">
          <cell r="AC33" t="str">
            <v>pIns_PT_VTAR_D</v>
          </cell>
          <cell r="AD33" t="str">
            <v>pt_ntar_4</v>
          </cell>
          <cell r="AE33" t="str">
            <v>pt_ter_4</v>
          </cell>
          <cell r="AF33" t="str">
            <v>pt_cs_4</v>
          </cell>
          <cell r="AG33" t="str">
            <v>pt_ist_te_4</v>
          </cell>
          <cell r="AH33"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33" t="str">
            <v/>
          </cell>
          <cell r="AK33" t="str">
            <v/>
          </cell>
          <cell r="AL33" t="str">
            <v/>
          </cell>
          <cell r="AM33" t="str">
            <v/>
          </cell>
          <cell r="AN33">
            <v>0</v>
          </cell>
          <cell r="AO33" t="str">
            <v>.</v>
          </cell>
          <cell r="AP33" t="str">
            <v>..</v>
          </cell>
          <cell r="AQ33" t="str">
            <v>...</v>
          </cell>
        </row>
        <row r="38">
          <cell r="AC38" t="str">
            <v>pIns_PT_VTAR_E1</v>
          </cell>
          <cell r="AD38" t="str">
            <v>pt_ntar_5</v>
          </cell>
          <cell r="AE38" t="str">
            <v>pt_ter_5</v>
          </cell>
          <cell r="AF38" t="str">
            <v>pt_cs_5</v>
          </cell>
          <cell r="AG38" t="str">
            <v>pt_ist_te_5</v>
          </cell>
          <cell r="AH38" t="str">
            <v>Тарифы на услуги по передаче тепловой энергии</v>
          </cell>
          <cell r="AJ38" t="str">
            <v/>
          </cell>
          <cell r="AK38" t="str">
            <v/>
          </cell>
          <cell r="AL38" t="str">
            <v/>
          </cell>
          <cell r="AM38" t="str">
            <v/>
          </cell>
          <cell r="AN38">
            <v>0</v>
          </cell>
          <cell r="AO38" t="str">
            <v>.</v>
          </cell>
          <cell r="AP38" t="str">
            <v>..</v>
          </cell>
          <cell r="AQ38" t="str">
            <v>...</v>
          </cell>
        </row>
        <row r="43">
          <cell r="AC43" t="str">
            <v>pIns_PT_VTAR_E2</v>
          </cell>
          <cell r="AD43" t="str">
            <v>pt_ntar_6</v>
          </cell>
          <cell r="AE43" t="str">
            <v>pt_ter_6</v>
          </cell>
          <cell r="AF43" t="str">
            <v>pt_cs_6</v>
          </cell>
          <cell r="AG43" t="str">
            <v>pt_ist_te_6</v>
          </cell>
          <cell r="AH43" t="str">
            <v>Тарифы на услуги по передаче теплоносителя</v>
          </cell>
          <cell r="AJ43" t="str">
            <v/>
          </cell>
          <cell r="AK43" t="str">
            <v/>
          </cell>
          <cell r="AL43" t="str">
            <v/>
          </cell>
          <cell r="AM43" t="str">
            <v/>
          </cell>
          <cell r="AN43">
            <v>0</v>
          </cell>
          <cell r="AO43" t="str">
            <v>.</v>
          </cell>
          <cell r="AP43" t="str">
            <v>..</v>
          </cell>
          <cell r="AQ43" t="str">
            <v>...</v>
          </cell>
        </row>
        <row r="48">
          <cell r="AC48" t="str">
            <v>pIns_PT_VTAR_F</v>
          </cell>
          <cell r="AD48" t="str">
            <v>pt_ntar_7</v>
          </cell>
          <cell r="AE48" t="str">
            <v>pt_ter_7</v>
          </cell>
          <cell r="AF48" t="str">
            <v>pt_cs_7</v>
          </cell>
          <cell r="AG48" t="str">
            <v>pt_ist_te_7</v>
          </cell>
          <cell r="AH48" t="str">
            <v>Плата за услуги по поддержанию резервной тепловой мощности при отсутствии потребления тепловой энергии</v>
          </cell>
          <cell r="AJ48" t="str">
            <v/>
          </cell>
          <cell r="AK48" t="str">
            <v/>
          </cell>
          <cell r="AL48" t="str">
            <v/>
          </cell>
          <cell r="AM48" t="str">
            <v/>
          </cell>
          <cell r="AN48">
            <v>0</v>
          </cell>
          <cell r="AO48" t="str">
            <v>.</v>
          </cell>
          <cell r="AP48" t="str">
            <v>..</v>
          </cell>
          <cell r="AQ48" t="str">
            <v>...</v>
          </cell>
        </row>
        <row r="53">
          <cell r="AC53" t="str">
            <v>pIns_PT_VTAR_G</v>
          </cell>
          <cell r="AD53" t="str">
            <v>pt_ntar_8</v>
          </cell>
          <cell r="AE53" t="str">
            <v>pt_ter_8</v>
          </cell>
          <cell r="AF53" t="str">
            <v>pt_cs_8</v>
          </cell>
          <cell r="AG53" t="str">
            <v>pt_ist_te_8</v>
          </cell>
          <cell r="AH53" t="str">
            <v>Плата за подключение (технологическое присоединение) к системе теплоснабжения</v>
          </cell>
          <cell r="AJ53" t="str">
            <v/>
          </cell>
          <cell r="AK53" t="str">
            <v/>
          </cell>
          <cell r="AL53" t="str">
            <v/>
          </cell>
          <cell r="AM53" t="str">
            <v/>
          </cell>
          <cell r="AN53">
            <v>0</v>
          </cell>
          <cell r="AO53" t="str">
            <v>.</v>
          </cell>
          <cell r="AP53" t="str">
            <v>..</v>
          </cell>
          <cell r="AQ53" t="str">
            <v>...</v>
          </cell>
        </row>
        <row r="58">
          <cell r="AC58" t="str">
            <v>pIns_PT_VTAR_H</v>
          </cell>
          <cell r="AD58" t="str">
            <v>pt_ntar_20</v>
          </cell>
          <cell r="AE58" t="str">
            <v>pt_ter_20</v>
          </cell>
          <cell r="AF58" t="str">
            <v>pt_cs_20</v>
          </cell>
          <cell r="AG58" t="str">
            <v>pt_ist_te_20</v>
          </cell>
          <cell r="AH58" t="str">
            <v>Плата за подключение (технологическое присоединение) к системе теплоснабжения (индивидуальная)</v>
          </cell>
          <cell r="AJ58" t="str">
            <v/>
          </cell>
          <cell r="AK58" t="str">
            <v/>
          </cell>
          <cell r="AL58" t="str">
            <v/>
          </cell>
          <cell r="AM58" t="str">
            <v/>
          </cell>
          <cell r="AN58">
            <v>0</v>
          </cell>
          <cell r="AO58" t="str">
            <v>.</v>
          </cell>
          <cell r="AP58" t="str">
            <v>..</v>
          </cell>
          <cell r="AQ58" t="str">
            <v>...</v>
          </cell>
        </row>
        <row r="63">
          <cell r="AC63" t="str">
            <v>pIns_PT_VTAR_I</v>
          </cell>
          <cell r="AD63" t="str">
            <v>pt_ntar_21</v>
          </cell>
          <cell r="AE63" t="str">
            <v>pt_ter_21</v>
          </cell>
          <cell r="AF63" t="str">
            <v>pt_cs_21</v>
          </cell>
          <cell r="AG63" t="str">
            <v>pt_ist_te_21</v>
          </cell>
          <cell r="AH63" t="str">
            <v>Предельный уровень цены на тепловую энергию (мощность), поставляемую теплоснабжающими организациями потребителям</v>
          </cell>
          <cell r="AJ63" t="str">
            <v/>
          </cell>
          <cell r="AK63" t="str">
            <v/>
          </cell>
          <cell r="AL63" t="str">
            <v/>
          </cell>
          <cell r="AM63" t="str">
            <v/>
          </cell>
          <cell r="AN63">
            <v>0</v>
          </cell>
          <cell r="AO63" t="str">
            <v>.</v>
          </cell>
          <cell r="AP63" t="str">
            <v>..</v>
          </cell>
          <cell r="AQ63" t="str">
            <v>...</v>
          </cell>
        </row>
        <row r="79">
          <cell r="AC79" t="str">
            <v>pIns_PT_VTAR_A_COLDVSNA</v>
          </cell>
          <cell r="AD79" t="str">
            <v>pt_ntar_9</v>
          </cell>
          <cell r="AE79" t="str">
            <v>pt_ter_9</v>
          </cell>
          <cell r="AF79" t="str">
            <v>pt_cs_9</v>
          </cell>
          <cell r="AH79" t="str">
            <v>Тариф на питьевую воду (питьевое водоснабжение)</v>
          </cell>
          <cell r="AJ79" t="str">
            <v/>
          </cell>
          <cell r="AK79" t="str">
            <v/>
          </cell>
          <cell r="AL79" t="str">
            <v/>
          </cell>
          <cell r="AM79" t="str">
            <v/>
          </cell>
          <cell r="AN79">
            <v>0</v>
          </cell>
          <cell r="AO79" t="str">
            <v>.</v>
          </cell>
          <cell r="AP79" t="str">
            <v>..</v>
          </cell>
          <cell r="AQ79" t="str">
            <v>...</v>
          </cell>
        </row>
        <row r="84">
          <cell r="AC84" t="str">
            <v>pIns_PT_VTAR_B_COLDVSNA</v>
          </cell>
          <cell r="AD84" t="str">
            <v>pt_ntar_10</v>
          </cell>
          <cell r="AE84" t="str">
            <v>pt_ter_10</v>
          </cell>
          <cell r="AF84" t="str">
            <v>pt_cs_10</v>
          </cell>
          <cell r="AH84" t="str">
            <v>Тариф на техническую воду</v>
          </cell>
          <cell r="AJ84" t="str">
            <v/>
          </cell>
          <cell r="AK84" t="str">
            <v/>
          </cell>
          <cell r="AL84" t="str">
            <v/>
          </cell>
          <cell r="AM84" t="str">
            <v/>
          </cell>
          <cell r="AN84">
            <v>0</v>
          </cell>
          <cell r="AO84" t="str">
            <v>.</v>
          </cell>
          <cell r="AP84" t="str">
            <v>..</v>
          </cell>
          <cell r="AQ84" t="str">
            <v>...</v>
          </cell>
        </row>
        <row r="89">
          <cell r="AC89" t="str">
            <v>pIns_PT_VTAR_C_COLDVSNA</v>
          </cell>
          <cell r="AD89" t="str">
            <v>pt_ntar_11</v>
          </cell>
          <cell r="AE89" t="str">
            <v>pt_ter_11</v>
          </cell>
          <cell r="AF89" t="str">
            <v>pt_cs_11</v>
          </cell>
          <cell r="AH89" t="str">
            <v>Тариф на транспортировку воды</v>
          </cell>
          <cell r="AJ89" t="str">
            <v/>
          </cell>
          <cell r="AK89" t="str">
            <v/>
          </cell>
          <cell r="AL89" t="str">
            <v/>
          </cell>
          <cell r="AM89" t="str">
            <v/>
          </cell>
          <cell r="AN89">
            <v>0</v>
          </cell>
          <cell r="AO89" t="str">
            <v>.</v>
          </cell>
          <cell r="AP89" t="str">
            <v>..</v>
          </cell>
          <cell r="AQ89" t="str">
            <v>...</v>
          </cell>
        </row>
        <row r="94">
          <cell r="AC94" t="str">
            <v>pIns_PT_VTAR_D_COLDVSNA</v>
          </cell>
          <cell r="AD94" t="str">
            <v>pt_ntar_12</v>
          </cell>
          <cell r="AE94" t="str">
            <v>pt_ter_12</v>
          </cell>
          <cell r="AF94" t="str">
            <v>pt_cs_12</v>
          </cell>
          <cell r="AH94" t="str">
            <v>Тариф на подвоз воды</v>
          </cell>
          <cell r="AJ94" t="str">
            <v/>
          </cell>
          <cell r="AK94" t="str">
            <v/>
          </cell>
          <cell r="AL94" t="str">
            <v/>
          </cell>
          <cell r="AM94" t="str">
            <v/>
          </cell>
          <cell r="AN94">
            <v>0</v>
          </cell>
          <cell r="AO94" t="str">
            <v>.</v>
          </cell>
          <cell r="AP94" t="str">
            <v>..</v>
          </cell>
          <cell r="AQ94" t="str">
            <v>...</v>
          </cell>
        </row>
        <row r="99">
          <cell r="AC99" t="str">
            <v>pIns_PT_VTAR_E_COLDVSNA</v>
          </cell>
          <cell r="AD99" t="str">
            <v>pt_ntar_13</v>
          </cell>
          <cell r="AE99" t="str">
            <v>pt_ter_13</v>
          </cell>
          <cell r="AF99" t="str">
            <v>pt_cs_13</v>
          </cell>
          <cell r="AH99" t="str">
            <v>Тариф на подключение (технологическое присоединение) к централизованной системе холодного водоснабжения</v>
          </cell>
          <cell r="AJ99" t="str">
            <v/>
          </cell>
          <cell r="AK99" t="str">
            <v/>
          </cell>
          <cell r="AL99" t="str">
            <v/>
          </cell>
          <cell r="AM99" t="str">
            <v/>
          </cell>
          <cell r="AN99">
            <v>0</v>
          </cell>
          <cell r="AO99" t="str">
            <v>.</v>
          </cell>
          <cell r="AP99" t="str">
            <v>..</v>
          </cell>
          <cell r="AQ99" t="str">
            <v>...</v>
          </cell>
        </row>
        <row r="105">
          <cell r="AC105" t="str">
            <v>pIns_PT_VTAR_A_HOTVSNA</v>
          </cell>
          <cell r="AD105" t="str">
            <v>pt_ntar_14</v>
          </cell>
          <cell r="AE105" t="str">
            <v>pt_ter_14</v>
          </cell>
          <cell r="AF105" t="str">
            <v>pt_cs_14</v>
          </cell>
          <cell r="AH105" t="str">
            <v>Тариф на горячую воду (горячее водоснабжение)</v>
          </cell>
          <cell r="AJ105" t="str">
            <v/>
          </cell>
          <cell r="AK105" t="str">
            <v/>
          </cell>
          <cell r="AL105" t="str">
            <v/>
          </cell>
          <cell r="AM105" t="str">
            <v/>
          </cell>
          <cell r="AN105">
            <v>0</v>
          </cell>
          <cell r="AO105" t="str">
            <v>.</v>
          </cell>
          <cell r="AP105" t="str">
            <v>..</v>
          </cell>
          <cell r="AQ105" t="str">
            <v>...</v>
          </cell>
        </row>
        <row r="110">
          <cell r="AC110" t="str">
            <v>pIns_PT_VTAR_B_HOTVSNA</v>
          </cell>
          <cell r="AD110" t="str">
            <v>pt_ntar_15</v>
          </cell>
          <cell r="AE110" t="str">
            <v>pt_ter_15</v>
          </cell>
          <cell r="AF110" t="str">
            <v>pt_cs_15</v>
          </cell>
          <cell r="AH110" t="str">
            <v>Тариф на транспортировку горячей воды</v>
          </cell>
          <cell r="AJ110" t="str">
            <v/>
          </cell>
          <cell r="AK110" t="str">
            <v/>
          </cell>
          <cell r="AL110" t="str">
            <v/>
          </cell>
          <cell r="AM110" t="str">
            <v/>
          </cell>
          <cell r="AN110">
            <v>0</v>
          </cell>
          <cell r="AO110" t="str">
            <v>.</v>
          </cell>
          <cell r="AP110" t="str">
            <v>..</v>
          </cell>
          <cell r="AQ110" t="str">
            <v>...</v>
          </cell>
        </row>
        <row r="115">
          <cell r="AC115" t="str">
            <v>pIns_PT_VTAR_C_HOTVSNA</v>
          </cell>
          <cell r="AD115" t="str">
            <v>pt_ntar_16</v>
          </cell>
          <cell r="AE115" t="str">
            <v>pt_ter_16</v>
          </cell>
          <cell r="AF115" t="str">
            <v>pt_cs_16</v>
          </cell>
          <cell r="AH115" t="str">
            <v>Тариф на подключение (технологическое присоединение) к централизованной системе горячего водоснабжения</v>
          </cell>
          <cell r="AJ115" t="str">
            <v/>
          </cell>
          <cell r="AK115" t="str">
            <v/>
          </cell>
          <cell r="AL115" t="str">
            <v/>
          </cell>
          <cell r="AM115" t="str">
            <v/>
          </cell>
          <cell r="AN115">
            <v>0</v>
          </cell>
          <cell r="AO115" t="str">
            <v>.</v>
          </cell>
          <cell r="AP115" t="str">
            <v>..</v>
          </cell>
          <cell r="AQ115" t="str">
            <v>...</v>
          </cell>
        </row>
        <row r="121">
          <cell r="AC121" t="str">
            <v>pIns_PT_VTAR_A_VOTV</v>
          </cell>
          <cell r="AD121" t="str">
            <v>pt_ntar_17</v>
          </cell>
          <cell r="AE121" t="str">
            <v>pt_ter_17</v>
          </cell>
          <cell r="AF121" t="str">
            <v>pt_cs_17</v>
          </cell>
          <cell r="AH121" t="str">
            <v>Тариф на водоотведение</v>
          </cell>
          <cell r="AJ121" t="str">
            <v>Тариф на водоотведение (прием, транспортировка и очистка сточных вод)</v>
          </cell>
          <cell r="AK121" t="str">
            <v>без дифференциации</v>
          </cell>
          <cell r="AL121" t="str">
            <v>без дифференциации</v>
          </cell>
          <cell r="AM121" t="str">
            <v>без дифференциации</v>
          </cell>
          <cell r="AN121">
            <v>1</v>
          </cell>
          <cell r="AO121" t="str">
            <v>1.1</v>
          </cell>
          <cell r="AP121" t="str">
            <v>1.1.1</v>
          </cell>
          <cell r="AQ121" t="str">
            <v>1.1.1.1</v>
          </cell>
        </row>
        <row r="126">
          <cell r="AC126" t="str">
            <v>pIns_PT_VTAR_B_VOTV</v>
          </cell>
          <cell r="AD126" t="str">
            <v>pt_ntar_18</v>
          </cell>
          <cell r="AE126" t="str">
            <v>pt_ter_18</v>
          </cell>
          <cell r="AF126" t="str">
            <v>pt_cs_18</v>
          </cell>
          <cell r="AH126" t="str">
            <v>Тариф на транспортировку сточных вод</v>
          </cell>
          <cell r="AJ126" t="str">
            <v/>
          </cell>
          <cell r="AK126" t="str">
            <v/>
          </cell>
          <cell r="AL126" t="str">
            <v/>
          </cell>
          <cell r="AM126" t="str">
            <v/>
          </cell>
          <cell r="AN126">
            <v>0</v>
          </cell>
          <cell r="AO126" t="str">
            <v>.</v>
          </cell>
          <cell r="AP126" t="str">
            <v>..</v>
          </cell>
          <cell r="AQ126" t="str">
            <v>...</v>
          </cell>
        </row>
        <row r="131">
          <cell r="AC131" t="str">
            <v>pIns_PT_VTAR_C_VOTV</v>
          </cell>
          <cell r="AD131" t="str">
            <v>pt_ntar_19</v>
          </cell>
          <cell r="AE131" t="str">
            <v>pt_ter_19</v>
          </cell>
          <cell r="AF131" t="str">
            <v>pt_cs_19</v>
          </cell>
          <cell r="AH131" t="str">
            <v>Тариф на подключение (технологическое присоединение) к централизованной системе водоотведения</v>
          </cell>
          <cell r="AJ131" t="str">
            <v/>
          </cell>
          <cell r="AK131" t="str">
            <v/>
          </cell>
          <cell r="AL131" t="str">
            <v/>
          </cell>
          <cell r="AM131" t="str">
            <v/>
          </cell>
          <cell r="AN131">
            <v>0</v>
          </cell>
          <cell r="AO131" t="str">
            <v>.</v>
          </cell>
          <cell r="AP131" t="str">
            <v>..</v>
          </cell>
          <cell r="AQ131"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3"/>
      <sheetData sheetId="34"/>
      <sheetData sheetId="35"/>
      <sheetData sheetId="36"/>
      <sheetData sheetId="37"/>
      <sheetData sheetId="38"/>
      <sheetData sheetId="39"/>
      <sheetData sheetId="40">
        <row r="11">
          <cell r="AD11" t="str">
            <v>ip_1</v>
          </cell>
        </row>
        <row r="13">
          <cell r="G13" t="str">
            <v>Добавить инвестиционную программу</v>
          </cell>
        </row>
      </sheetData>
      <sheetData sheetId="41"/>
      <sheetData sheetId="42"/>
      <sheetData sheetId="43"/>
      <sheetData sheetId="44"/>
      <sheetData sheetId="45"/>
      <sheetData sheetId="46"/>
      <sheetData sheetId="47">
        <row r="75">
          <cell r="K75" t="str">
            <v>метод индексации установленных тарифов</v>
          </cell>
        </row>
      </sheetData>
      <sheetData sheetId="48"/>
      <sheetData sheetId="49"/>
      <sheetData sheetId="50">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52</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налогообложение казённых учреждений</v>
          </cell>
          <cell r="O7" t="str">
            <v>отборный пар, &gt; 13 кг/см2</v>
          </cell>
          <cell r="BB7" t="str">
            <v>мазут</v>
          </cell>
        </row>
        <row r="8">
          <cell r="H8" t="str">
            <v>смешанное налогообложение</v>
          </cell>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E19" t="str">
            <v>Тарифы на тепловую энергию (мощность), поставляемую теплоснабжающими организациями потребителям, другим теплоснабжающим организациям</v>
          </cell>
          <cell r="BB19" t="str">
            <v>смола</v>
          </cell>
        </row>
        <row r="20">
          <cell r="E20"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BB20" t="str">
            <v>щепа</v>
          </cell>
        </row>
        <row r="21">
          <cell r="BB21" t="str">
            <v>горючий сланец</v>
          </cell>
        </row>
        <row r="22">
          <cell r="BB22" t="str">
            <v>керосин</v>
          </cell>
        </row>
        <row r="23">
          <cell r="BB23" t="str">
            <v>кислородно-водородная смесь</v>
          </cell>
        </row>
        <row r="24">
          <cell r="BB24" t="str">
            <v>электроэнергия (НН)</v>
          </cell>
        </row>
        <row r="25">
          <cell r="BB25" t="str">
            <v>электроэнергия (СН1)</v>
          </cell>
        </row>
        <row r="26">
          <cell r="BB26" t="str">
            <v>электроэнергия (СН2)</v>
          </cell>
        </row>
        <row r="27">
          <cell r="BB27" t="str">
            <v>электроэнергия (ВН)</v>
          </cell>
        </row>
        <row r="28">
          <cell r="BB28" t="str">
            <v>мощность</v>
          </cell>
        </row>
        <row r="29">
          <cell r="BB29" t="str">
            <v>прочее</v>
          </cell>
        </row>
        <row r="36">
          <cell r="E36" t="str">
            <v>VOTV</v>
          </cell>
          <cell r="F36" t="str">
            <v>водоотведения</v>
          </cell>
          <cell r="G36" t="str">
            <v>водоотведение</v>
          </cell>
        </row>
        <row r="44">
          <cell r="G44">
            <v>2026</v>
          </cell>
        </row>
        <row r="45">
          <cell r="E45" t="str">
            <v>R</v>
          </cell>
          <cell r="J45" t="str">
            <v>Предложение регулируемой организации об установлении тарифов в сфере водоотведения,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cell r="K45" t="str">
            <v>Перечень муниципальных районов и муниципальных образований (территорий действия тарифа)</v>
          </cell>
        </row>
        <row r="46">
          <cell r="F46" t="str">
            <v>O</v>
          </cell>
          <cell r="G46" t="str">
            <v>01.01.2026</v>
          </cell>
          <cell r="H46" t="str">
            <v>31.12.2026</v>
          </cell>
          <cell r="I46" t="b">
            <v>1</v>
          </cell>
          <cell r="J46" t="str">
            <v>Общая информация о регулируемой организации (водоотведения)</v>
          </cell>
        </row>
        <row r="47">
          <cell r="F47" t="str">
            <v>Q</v>
          </cell>
          <cell r="G47" t="str">
            <v>01.01.2026</v>
          </cell>
          <cell r="H47" t="str">
            <v>31.12.2026</v>
          </cell>
          <cell r="I47" t="b">
            <v>1</v>
          </cell>
          <cell r="J47" t="str">
            <v>Информация о наличии (отсутствии) технической возможности подключения к централизованной системе водоотведения, а также о регистрации и ходе реализации заявок о подключении к централизованной системе водоотведения</v>
          </cell>
        </row>
        <row r="48">
          <cell r="F48" t="str">
            <v>B</v>
          </cell>
          <cell r="G48" t="str">
            <v>01.01.2026</v>
          </cell>
          <cell r="H48" t="str">
            <v>31.12.2026</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01.01.2026</v>
          </cell>
          <cell r="H49" t="str">
            <v>31.12.2026</v>
          </cell>
          <cell r="I49" t="b">
            <v>1</v>
          </cell>
          <cell r="J49" t="str">
            <v>Информация об условиях, на которых осуществляется поставка товаров (оказание услуг) в сфере водоотведения</v>
          </cell>
        </row>
        <row r="50">
          <cell r="F50" t="str">
            <v>I</v>
          </cell>
          <cell r="G50" t="str">
            <v>01.01.2026</v>
          </cell>
          <cell r="H50" t="str">
            <v>31.12.2026</v>
          </cell>
          <cell r="I50" t="b">
            <v>1</v>
          </cell>
          <cell r="J50" t="str">
            <v>Информация об инвестиционных программах регулируемой организации в области водоотведения</v>
          </cell>
        </row>
        <row r="51">
          <cell r="F51" t="str">
            <v>R</v>
          </cell>
          <cell r="G51" t="str">
            <v>01.01.2023</v>
          </cell>
          <cell r="H51" t="str">
            <v>31.12.2027</v>
          </cell>
          <cell r="I51" t="b">
            <v>0</v>
          </cell>
          <cell r="J51" t="str">
            <v>Предложение регулируемой организации об установлении тарифов в сфере водоотведения,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t="str">
            <v>01.01.2023</v>
          </cell>
          <cell r="H52" t="str">
            <v>31.12.2027</v>
          </cell>
          <cell r="I52" t="b">
            <v>0</v>
          </cell>
          <cell r="J52" t="str">
            <v>Показатели, подлежащие раскрытию в сфере водоотведения (цены и тарифы)</v>
          </cell>
        </row>
        <row r="53">
          <cell r="F53" t="str">
            <v>ROIV</v>
          </cell>
          <cell r="G53" t="str">
            <v>01.01.2026</v>
          </cell>
          <cell r="H53" t="str">
            <v>31.12.2026</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cell r="BA97" t="str">
            <v>в течение 30 дней со дня изменения такой информации</v>
          </cell>
        </row>
        <row r="98">
          <cell r="AZ98" t="str">
            <v>доклад о результатах правоприменительной практики</v>
          </cell>
          <cell r="BA98" t="str">
            <v>не позднее 3 дней со дня утверждения доклада</v>
          </cell>
        </row>
        <row r="99">
          <cell r="AZ99" t="str">
            <v>дата, время и место проведения заседания об установлении тарифов</v>
          </cell>
          <cell r="BA99" t="str">
            <v>не позднее чем за 10 дней до дня проведения заседания правления</v>
          </cell>
        </row>
        <row r="100">
          <cell r="AZ100" t="str">
            <v>информация о принятых решениях об установлении тарифов</v>
          </cell>
          <cell r="BA100" t="str">
            <v>в течение 7 рабочих дней со дня принятия соответствующего решения</v>
          </cell>
        </row>
        <row r="101">
          <cell r="AZ101" t="str">
            <v>информация о принятых решениях об утверждении предельного уровня цены на тепловую энергию (мощность)</v>
          </cell>
          <cell r="BA101" t="str">
            <v>в течение 10 дней со дня принятия соответствующего решения</v>
          </cell>
        </row>
        <row r="102">
          <cell r="AZ102" t="str">
            <v>протокол заседания правления</v>
          </cell>
          <cell r="BA102" t="str">
            <v>в течение 7 рабочих дней со дня принятия соответствующего решения</v>
          </cell>
        </row>
        <row r="103">
          <cell r="AZ103" t="str">
            <v>информация о привлечении к ответственности</v>
          </cell>
          <cell r="BA103" t="str">
            <v>до 30 апреля года, следующего за отчётным годом</v>
          </cell>
        </row>
        <row r="106">
          <cell r="AZ106" t="str">
            <v>тыс.руб./Гкал/ч</v>
          </cell>
        </row>
        <row r="107">
          <cell r="AZ107" t="str">
            <v>тыс.руб.</v>
          </cell>
        </row>
        <row r="108">
          <cell r="AZ108" t="str">
            <v>руб.</v>
          </cell>
        </row>
      </sheetData>
      <sheetData sheetId="51">
        <row r="12">
          <cell r="F12" t="str">
            <v>МУП "Управление тепловодоснабжения и водоотведения "Сибиряк" муниципального образования сельское поселение Нижнесортымский</v>
          </cell>
        </row>
      </sheetData>
      <sheetData sheetId="52"/>
      <sheetData sheetId="53"/>
      <sheetData sheetId="54"/>
      <sheetData sheetId="55"/>
      <sheetData sheetId="56"/>
      <sheetData sheetId="57"/>
      <sheetData sheetId="58"/>
      <sheetData sheetId="59"/>
      <sheetData sheetId="60"/>
      <sheetData sheetId="61">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8. Информация о наличии (об отсутствии) технической возможности подключения (технологического присоединения) к централизованной системе водоотведения, а также о принятии и рассмотрении заявлений о заключении договоров о подключении (технологическом присоединении) к централизованной системе водоотведения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водоотведения, а также о принятии и рассмотрении заявлений о заключении договоров о подключении (технологическом присоединении) к централизованной системе водоотведения</v>
          </cell>
        </row>
        <row r="4">
          <cell r="C4" t="str">
            <v>Форма 1. Информация об организации, осуществляющей водоотведение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водоотведение (общая информация)</v>
          </cell>
          <cell r="H4" t="str">
            <v>Форма 1. Информация об организации (общая информация)</v>
          </cell>
        </row>
        <row r="5">
          <cell r="C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водоотведения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водоотведения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4. Информация об основных показателях финансово-хозяйственной деятельности организации водоотведения, включая структуру основных производственных затрат (в части регулируемых видов деятельности в сфере водоотведения)</v>
          </cell>
          <cell r="D6" t="str">
            <v>Форма 8. Информация о товарах (об услугах), поставляемых (оказываемых) единой теплоснабжающей организацией в ценовых зонах теплоснабжения по регулируемым ценам (тарифам) в сфере теплоснабжения, информация о товарах (об услугах), поставляемых (оказываемых) теплоснабжающей организацией в ценовых зонах теплоснабжения и теплосетевой организацией в ценовых зонах теплоснабжения по регулируемым ценам (тарифам) в сфере теплоснабжения</v>
          </cell>
          <cell r="E6" t="str">
            <v>Форма 4. Информация об основных показателях финансово-хозяйственной деятельности организации водоотведения, включая структуру основных производственных затрат (в части регулируемых видов деятельности в сфере водоотведения)</v>
          </cell>
        </row>
        <row r="7">
          <cell r="C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11. Информация о способах приобретения, стоимости и об объемах товаров (работ, услуг), необходимых организации водоотведения для производства товаров (оказания услуг) в сфере водоотведения, тарифы на которые подлежат регулированию</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водоотведения для производства товаров (оказания услуг) в сфере водоотведения,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водоотведения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водоотведения</v>
          </cell>
        </row>
        <row r="31">
          <cell r="C31" t="str">
            <v>Форма 1. Информация об организации, осуществляющей водоотведение (общая информация)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водоотведение (общая информация)</v>
          </cell>
        </row>
        <row r="32">
          <cell r="C32" t="str">
            <v>Форма 7. Информация об инвестиционных программах организации водоотведения и отчетах об их исполнении</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водоотведения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62">
        <row r="2">
          <cell r="Z2" t="str">
            <v>HEAT</v>
          </cell>
          <cell r="AA2" t="str">
            <v>COLDVSNA</v>
          </cell>
          <cell r="AB2" t="str">
            <v>HOTVSNA</v>
          </cell>
          <cell r="AC2" t="str">
            <v>VOTV</v>
          </cell>
          <cell r="AD2" t="str">
            <v>TKO</v>
          </cell>
        </row>
        <row r="3">
          <cell r="N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 xml:space="preserve">Количество поданных заявлений </v>
          </cell>
          <cell r="N11" t="str">
            <v>Указывается количество поданных заявлений о заключении договоров о подключении (технологическом присоединении) к централизованной системе водоотведения в течение одного квартала.</v>
          </cell>
        </row>
        <row r="12">
          <cell r="M12" t="str">
            <v xml:space="preserve">Количество исполненных заявлений </v>
          </cell>
          <cell r="N12" t="str">
            <v>Указывается количество исполненных заявлений о заключении договоров о подключении (технологическом присоединении) к централизованной системе водоотведения в течение одного квартала.</v>
          </cell>
        </row>
        <row r="13">
          <cell r="M13" t="str">
            <v>Количество заявлений о заключении договоров о подключении (технологическом присоединении), по которым отказано в заключении договора о подключении (технологическом присоединении)</v>
          </cell>
          <cell r="N13" t="str">
            <v>Указывается количество заявлений о заключении договоров о подключении (технологическом присоединении) к централизованной системе водоотведения, по которым организацией водоотведения отказано в заключении договора о подключении (технологическом присоединении) к централизованной системе водоотведения с указанием причин, в течение одного квартала.</v>
          </cell>
        </row>
        <row r="14">
          <cell r="M14" t="str">
            <v>Причины отказа в заключении договора о подключении (технологическом присоединении) к централизованной системе водоотведения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Наличие свободной мощности (резерва мощности) на соответствующих объектах централизованных систем водоотведения в течение одного квартала, в том числе:</v>
          </cell>
          <cell r="N15" t="str">
            <v>Указывается наличие свободной мощности (резерв мощности) на соответствующих объектах централизованной системы водоотведения (совокупности централизованных систем водоотведения) в случае, если для них установлены одинаковые тарифы в сфере водоотведения.
В случае если регулируемыми организациями оказываются услуги водоотведения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6">
          <cell r="N16" t="str">
            <v>Указывается наличие свободной мощности (резерв мощности) для централизованной системы водоотведения, тариф для которой не является отличным от тарифов других централизованных систем водоотведения регулируемой организации.
При использовании регулируемой организацией нескольких централизованных систем водоотведения информация о наличии свободной мощности (резерве мощности) на соответствующих объектах централизованных систем водоотведения публикуется в отношении каждой централизованной системы водоотведения в отдельных строках.</v>
          </cell>
        </row>
        <row r="18">
          <cell r="L18">
            <v>1</v>
          </cell>
          <cell r="M18" t="str">
            <v>Выручка от регулируемых видов деятельности в сфере водоотведения</v>
          </cell>
          <cell r="N18" t="str">
            <v>Указывается выручка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регулируемым видам деятельности в сфере водоотведения,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оплату услуг по приему, транспортировке и очистке сточных вод другими организациями</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
          </cell>
          <cell r="M21" t="str">
            <v/>
          </cell>
          <cell r="N21" t="str">
            <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
          </cell>
          <cell r="M22" t="str">
            <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
          </cell>
          <cell r="M23" t="str">
            <v/>
          </cell>
          <cell r="N23" t="str">
            <v/>
          </cell>
          <cell r="Q23" t="str">
            <v>2.3</v>
          </cell>
          <cell r="V23" t="str">
            <v>Расходы на приобретаемую холодную воду, используемую для горячего водоснабжения</v>
          </cell>
        </row>
        <row r="24">
          <cell r="L24" t="str">
            <v/>
          </cell>
          <cell r="M24" t="str">
            <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2.2</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2.2.1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2.2.2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
          </cell>
          <cell r="M28" t="str">
            <v/>
          </cell>
          <cell r="N28" t="str">
            <v/>
          </cell>
          <cell r="O28" t="str">
            <v>2.4</v>
          </cell>
          <cell r="T28" t="str">
            <v>Расходы на приобретение холодной воды, используемой в технологическом процессе</v>
          </cell>
        </row>
        <row r="29">
          <cell r="L29" t="str">
            <v>2.3</v>
          </cell>
          <cell r="M29" t="str">
            <v>Расходы на химические реагенты, используемые в технологическом процессе</v>
          </cell>
          <cell r="N29" t="str">
            <v/>
          </cell>
          <cell r="O29" t="str">
            <v>2.5</v>
          </cell>
          <cell r="P29" t="str">
            <v>2.3</v>
          </cell>
          <cell r="R29" t="str">
            <v>2.3</v>
          </cell>
          <cell r="T29" t="str">
            <v>Расходы на  хим.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2.4</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Указывается общая сумма расходов на оплату труда и отчислений на социальные нужды основного производственного персонала.</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2.4.1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2.4.2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Расходы на 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2.5</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N33" t="str">
            <v>Указывается общая сумма расходов на оплату труда и отчислений на социальные нужды административно-управленческого персонала.</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2.5.1</v>
          </cell>
          <cell r="M34" t="str">
            <v>Расходы на оплату труда административно-управленческого персонала, в том числе:</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2.5.2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Расходы на 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2.6</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2.6.1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2.6.2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2.7</v>
          </cell>
          <cell r="M39" t="str">
            <v>Расходы на аренду имущества, используемого для осуществления регулируемых видов деятельности в сфере водоотведения</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2.8</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2.8.1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2.8.2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2.9</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2.9.1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2.9.2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2.10</v>
          </cell>
          <cell r="M46" t="str">
            <v>Расходы на капитальный и текущий ремонт основных средств</v>
          </cell>
          <cell r="N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производственных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2.10.1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2.11</v>
          </cell>
          <cell r="M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N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2.11.1</v>
          </cell>
          <cell r="M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2.12</v>
          </cell>
          <cell r="M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N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
          </cell>
          <cell r="M51" t="str">
            <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3</v>
          </cell>
          <cell r="M52" t="str">
            <v>Чистая прибыль, полученная от регулируемого вида деятельности в сфере водоотведения,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3.1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4</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4.1</v>
          </cell>
          <cell r="M55" t="str">
            <v>Изменение стоимости основных фондов за счет их ввода в эксплуатацию (вывода из эксплуатации)</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за счет их ввода в эксплуатацию (вывода из эксплуатации)</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4.1.1</v>
          </cell>
          <cell r="M56" t="str">
            <v>Изменение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4.1.2</v>
          </cell>
          <cell r="M57" t="str">
            <v>Изменение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4.2</v>
          </cell>
          <cell r="M58" t="str">
            <v>Изменение стоимости основных фондов за счет их переоценки</v>
          </cell>
          <cell r="N58" t="str">
            <v/>
          </cell>
          <cell r="O58" t="str">
            <v>5.2</v>
          </cell>
          <cell r="P58" t="str">
            <v>4.2</v>
          </cell>
          <cell r="Q58" t="str">
            <v>4.2</v>
          </cell>
          <cell r="R58" t="str">
            <v>4.2</v>
          </cell>
          <cell r="T58" t="str">
            <v>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5</v>
          </cell>
          <cell r="M59" t="str">
            <v>Валовая прибыль (убытки) от продажи товаров и услуг по регулируемым видам деятельности в сфере водоотведения</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
          </cell>
          <cell r="M61" t="str">
            <v/>
          </cell>
          <cell r="N61" t="str">
            <v/>
          </cell>
          <cell r="P61" t="str">
            <v>7</v>
          </cell>
          <cell r="U61" t="str">
            <v>Объём поднятой воды</v>
          </cell>
        </row>
        <row r="62">
          <cell r="L62" t="str">
            <v/>
          </cell>
          <cell r="M62" t="str">
            <v/>
          </cell>
          <cell r="N62" t="str">
            <v/>
          </cell>
          <cell r="P62" t="str">
            <v>8</v>
          </cell>
          <cell r="U62" t="str">
            <v>Объём покупной воды</v>
          </cell>
        </row>
        <row r="63">
          <cell r="L63" t="str">
            <v/>
          </cell>
          <cell r="M63" t="str">
            <v/>
          </cell>
          <cell r="N63" t="str">
            <v/>
          </cell>
          <cell r="P63" t="str">
            <v>9</v>
          </cell>
          <cell r="U63" t="str">
            <v>Объём воды, пропущенной через очистные сооружения</v>
          </cell>
        </row>
        <row r="64">
          <cell r="L64" t="str">
            <v/>
          </cell>
          <cell r="M64" t="str">
            <v/>
          </cell>
          <cell r="N64" t="str">
            <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
          </cell>
          <cell r="M65" t="str">
            <v/>
          </cell>
          <cell r="N65" t="str">
            <v/>
          </cell>
          <cell r="P65" t="str">
            <v>10.1</v>
          </cell>
          <cell r="U65" t="str">
            <v>Объём отпущенной потребителям воды, определенный по приборам учета</v>
          </cell>
        </row>
        <row r="66">
          <cell r="L66" t="str">
            <v/>
          </cell>
          <cell r="M66" t="str">
            <v/>
          </cell>
          <cell r="N66" t="str">
            <v/>
          </cell>
          <cell r="P66" t="str">
            <v>10.2</v>
          </cell>
          <cell r="U66" t="str">
            <v>Объём отпущенной потребителям воды, определенный расчетным способом</v>
          </cell>
        </row>
        <row r="67">
          <cell r="L67" t="str">
            <v/>
          </cell>
          <cell r="M67" t="str">
            <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
          </cell>
          <cell r="M68" t="str">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
          </cell>
          <cell r="M69" t="str">
            <v/>
          </cell>
          <cell r="N69" t="str">
            <v/>
          </cell>
          <cell r="P69" t="str">
            <v>11</v>
          </cell>
          <cell r="U69" t="str">
            <v>Потери воды в сетях</v>
          </cell>
        </row>
        <row r="70">
          <cell r="L70" t="str">
            <v/>
          </cell>
          <cell r="M70" t="str">
            <v/>
          </cell>
          <cell r="N70" t="str">
            <v/>
          </cell>
          <cell r="Q70" t="str">
            <v>7</v>
          </cell>
          <cell r="V70" t="str">
            <v>Объём приобретаемой холодной воды, используемой для горячего водоснабжения</v>
          </cell>
        </row>
        <row r="71">
          <cell r="L71" t="str">
            <v/>
          </cell>
          <cell r="M71" t="str">
            <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
          </cell>
          <cell r="M72" t="str">
            <v/>
          </cell>
          <cell r="N72" t="str">
            <v/>
          </cell>
          <cell r="Q72" t="str">
            <v>9</v>
          </cell>
          <cell r="V72" t="str">
            <v>Объём приобретаемой тепловой энергии (мощности), используемой для горячего водоснабжения</v>
          </cell>
        </row>
        <row r="73">
          <cell r="L73" t="str">
            <v/>
          </cell>
          <cell r="M73" t="str">
            <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
          </cell>
          <cell r="M74" t="str">
            <v/>
          </cell>
          <cell r="N74" t="str">
            <v/>
          </cell>
          <cell r="Q74" t="str">
            <v>11</v>
          </cell>
          <cell r="V74" t="str">
            <v>Потери горячей воды в сетях (процентов)</v>
          </cell>
        </row>
        <row r="75">
          <cell r="L75" t="str">
            <v>7</v>
          </cell>
          <cell r="M75" t="str">
            <v>Объём сточных вод, принятых от потребителей</v>
          </cell>
          <cell r="N75" t="str">
            <v/>
          </cell>
          <cell r="R75" t="str">
            <v>7</v>
          </cell>
          <cell r="W75" t="str">
            <v>Объём сточных вод, принятых от потребителей</v>
          </cell>
        </row>
        <row r="76">
          <cell r="L76" t="str">
            <v>8</v>
          </cell>
          <cell r="M76" t="str">
            <v>Объём сточных вод, принятых от других регулируемых организаций, осуществляющих водоотведение и (или) очистку сточных вод</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9</v>
          </cell>
          <cell r="M77" t="str">
            <v>Объём сточных вод, пропущенных через очистные сооружения</v>
          </cell>
          <cell r="N77" t="str">
            <v/>
          </cell>
          <cell r="R77" t="str">
            <v>9</v>
          </cell>
          <cell r="W77" t="str">
            <v>Объём сточных вод, пропущенных через очистные сооружения</v>
          </cell>
        </row>
        <row r="78">
          <cell r="L78" t="str">
            <v/>
          </cell>
          <cell r="M78" t="str">
            <v/>
          </cell>
          <cell r="N78" t="str">
            <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
          </cell>
          <cell r="M79" t="str">
            <v/>
          </cell>
          <cell r="N79" t="str">
            <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
          </cell>
          <cell r="M80" t="str">
            <v/>
          </cell>
          <cell r="N80" t="str">
            <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
          </cell>
          <cell r="M81" t="str">
            <v/>
          </cell>
          <cell r="N81" t="str">
            <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
          </cell>
          <cell r="M82" t="str">
            <v/>
          </cell>
          <cell r="N82" t="str">
            <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
          </cell>
          <cell r="M83" t="str">
            <v/>
          </cell>
          <cell r="N83" t="str">
            <v/>
          </cell>
          <cell r="O83" t="str">
            <v>10.1</v>
          </cell>
          <cell r="T83" t="str">
            <v xml:space="preserve">По приборам учёта </v>
          </cell>
        </row>
        <row r="84">
          <cell r="L84" t="str">
            <v/>
          </cell>
          <cell r="M84" t="str">
            <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
          </cell>
          <cell r="M85" t="str">
            <v/>
          </cell>
          <cell r="N85" t="str">
            <v/>
          </cell>
          <cell r="O85" t="str">
            <v>10.2</v>
          </cell>
          <cell r="T85" t="str">
            <v>Расчётным путём</v>
          </cell>
        </row>
        <row r="86">
          <cell r="L86" t="str">
            <v/>
          </cell>
          <cell r="M86" t="str">
            <v/>
          </cell>
          <cell r="N86" t="str">
            <v/>
          </cell>
          <cell r="O86" t="str">
            <v>10.3</v>
          </cell>
          <cell r="T86" t="str">
            <v>По нормативам потребления коммунальных услуг и нормативам потребления коммунальных ресурсов</v>
          </cell>
        </row>
        <row r="87">
          <cell r="L87" t="str">
            <v/>
          </cell>
          <cell r="M87" t="str">
            <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
          </cell>
          <cell r="M88" t="str">
            <v/>
          </cell>
          <cell r="N88" t="str">
            <v/>
          </cell>
          <cell r="O88" t="str">
            <v>12</v>
          </cell>
          <cell r="T88" t="str">
            <v>Фактический объем потерь при передаче тепловой энергии</v>
          </cell>
        </row>
        <row r="89">
          <cell r="L89" t="str">
            <v>10</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
          </cell>
          <cell r="M90" t="str">
            <v/>
          </cell>
          <cell r="N90" t="str">
            <v/>
          </cell>
          <cell r="O90" t="str">
            <v>14</v>
          </cell>
          <cell r="T90" t="str">
            <v>Среднесписочная численность административно-управленческого персонала</v>
          </cell>
        </row>
        <row r="91">
          <cell r="L91" t="str">
            <v/>
          </cell>
          <cell r="M91" t="str">
            <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
          </cell>
          <cell r="M92" t="str">
            <v/>
          </cell>
          <cell r="N92" t="str">
            <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
          </cell>
          <cell r="M93" t="str">
            <v/>
          </cell>
          <cell r="N93" t="str">
            <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
          </cell>
          <cell r="M94" t="str">
            <v/>
          </cell>
          <cell r="N94" t="str">
            <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
          </cell>
          <cell r="M95" t="str">
            <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
          </cell>
          <cell r="M96" t="str">
            <v/>
          </cell>
          <cell r="N96" t="str">
            <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
          </cell>
          <cell r="M97" t="str">
            <v/>
          </cell>
          <cell r="N97" t="str">
            <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
          </cell>
          <cell r="M98" t="str">
            <v/>
          </cell>
          <cell r="N98" t="str">
            <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
          </cell>
          <cell r="M99" t="str">
            <v/>
          </cell>
          <cell r="N99" t="str">
            <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
          </cell>
          <cell r="M100" t="str">
            <v/>
          </cell>
          <cell r="N100" t="str">
            <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
          </cell>
          <cell r="M101" t="str">
            <v/>
          </cell>
          <cell r="N101" t="str">
            <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поставок товаров (оказания услуг), тарифы на которые подлежат регулированию, в том числе договоров о подключении (технологическом присоединении) к централизованной системе водоотведения</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B2" t="str">
            <v>Территория 1</v>
          </cell>
        </row>
      </sheetData>
      <sheetData sheetId="80"/>
      <sheetData sheetId="81">
        <row r="2">
          <cell r="A2" t="str">
            <v>4189714</v>
          </cell>
          <cell r="B2" t="str">
            <v>Водоотведение</v>
          </cell>
        </row>
        <row r="3">
          <cell r="A3" t="str">
            <v>4189713</v>
          </cell>
          <cell r="B3" t="str">
            <v>Транспортировка</v>
          </cell>
        </row>
        <row r="4">
          <cell r="A4" t="str">
            <v>4189712</v>
          </cell>
          <cell r="B4" t="str">
            <v>Подключение (технологическое присоединение) к централизованной системе водоотведения</v>
          </cell>
        </row>
      </sheetData>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ortal.eias.ru/Portal/DownloadPage.aspx?type=12&amp;guid=f2231bb7-1ee4-4cd3-9e12-49f79e83a1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H332"/>
  <sheetViews>
    <sheetView showGridLines="0" tabSelected="1" topLeftCell="D13" zoomScale="90" workbookViewId="0">
      <selection activeCell="K322" sqref="K322"/>
    </sheetView>
  </sheetViews>
  <sheetFormatPr defaultColWidth="10.5703125" defaultRowHeight="14.25" customHeight="1"/>
  <cols>
    <col min="1" max="2" width="25.140625" style="1" hidden="1" customWidth="1"/>
    <col min="3" max="3" width="9.140625" style="2" hidden="1" customWidth="1"/>
    <col min="4" max="4" width="3" style="3" customWidth="1"/>
    <col min="5" max="5" width="6" style="4" customWidth="1"/>
    <col min="6" max="6" width="46.7109375" style="4" customWidth="1"/>
    <col min="7" max="7" width="35" style="4" customWidth="1"/>
    <col min="8" max="8" width="3" style="4" customWidth="1"/>
    <col min="9" max="10" width="11" style="4" customWidth="1"/>
    <col min="11" max="12" width="35" style="4" customWidth="1"/>
    <col min="13" max="13" width="84" style="4" customWidth="1"/>
    <col min="14" max="14" width="10" style="4" customWidth="1"/>
    <col min="15" max="16" width="10" style="6" customWidth="1"/>
    <col min="17" max="33" width="10" style="4" customWidth="1"/>
    <col min="34" max="34" width="10.5703125" style="4"/>
    <col min="35" max="16384" width="10.5703125" style="22"/>
  </cols>
  <sheetData>
    <row r="1" spans="1:34" s="4" customFormat="1" ht="22.5" hidden="1" customHeight="1">
      <c r="A1" s="1"/>
      <c r="B1" s="1"/>
      <c r="C1" s="2"/>
      <c r="D1" s="3"/>
      <c r="N1" s="5">
        <f>IFERROR(MATCH("метод экономически обоснованных расходов (затрат)",OFFER_METHOD,0),0)</f>
        <v>0</v>
      </c>
      <c r="O1" s="6"/>
      <c r="P1" s="6"/>
      <c r="T1" s="7"/>
      <c r="AG1" s="8"/>
      <c r="AH1" s="4" t="s">
        <v>0</v>
      </c>
    </row>
    <row r="2" spans="1:34" s="4" customFormat="1" ht="18.75" hidden="1" customHeight="1">
      <c r="A2" s="9" t="s">
        <v>1</v>
      </c>
      <c r="B2" s="9" t="s">
        <v>2</v>
      </c>
      <c r="C2" s="2"/>
      <c r="D2" s="3"/>
      <c r="E2" s="10"/>
      <c r="F2" s="10"/>
      <c r="G2" s="51" t="str">
        <f>INDEX(PT_DIFFERENTIATION_NTAR,MATCH(B2,PT_DIFFERENTIATION_NTAR_ID,0))</f>
        <v/>
      </c>
      <c r="H2" s="11"/>
      <c r="I2" s="12"/>
      <c r="J2" s="13"/>
      <c r="K2" s="14"/>
      <c r="L2" s="11" t="s">
        <v>3</v>
      </c>
      <c r="M2" s="15"/>
      <c r="N2" s="16"/>
      <c r="O2" s="6"/>
      <c r="P2" s="6"/>
      <c r="AH2" s="4">
        <v>0</v>
      </c>
    </row>
    <row r="3" spans="1:34" s="4" customFormat="1" ht="18.75" hidden="1" customHeight="1">
      <c r="A3" s="9"/>
      <c r="B3" s="9"/>
      <c r="C3" s="2" t="s">
        <v>4</v>
      </c>
      <c r="D3" s="3"/>
      <c r="E3" s="10"/>
      <c r="F3" s="10"/>
      <c r="G3" s="51"/>
      <c r="H3" s="17"/>
      <c r="I3" s="18" t="s">
        <v>5</v>
      </c>
      <c r="J3" s="19"/>
      <c r="K3" s="17"/>
      <c r="L3" s="20"/>
      <c r="M3" s="15"/>
      <c r="N3" s="16"/>
      <c r="O3" s="6"/>
      <c r="P3" s="6"/>
      <c r="AH3" s="4">
        <v>0</v>
      </c>
    </row>
    <row r="4" spans="1:34" s="4" customFormat="1" ht="14.25" hidden="1" customHeight="1">
      <c r="A4" s="1"/>
      <c r="B4" s="1"/>
      <c r="C4" s="2"/>
      <c r="D4" s="3"/>
      <c r="N4" s="5">
        <f>IFERROR(MATCH("метод экономически обоснованных расходов (затрат)",OFFER_METHOD,0),0)</f>
        <v>0</v>
      </c>
      <c r="O4" s="6"/>
      <c r="P4" s="6"/>
      <c r="T4" s="7"/>
      <c r="AG4" s="8"/>
      <c r="AH4" s="4">
        <v>0</v>
      </c>
    </row>
    <row r="5" spans="1:34" s="4" customFormat="1" ht="18.75" hidden="1" customHeight="1">
      <c r="A5" s="9" t="s">
        <v>1</v>
      </c>
      <c r="B5" s="9" t="s">
        <v>2</v>
      </c>
      <c r="C5" s="2"/>
      <c r="D5" s="3"/>
      <c r="E5" s="10"/>
      <c r="F5" s="10"/>
      <c r="G5" s="51" t="str">
        <f>INDEX(PT_DIFFERENTIATION_NTAR,MATCH(B5,PT_DIFFERENTIATION_NTAR_ID,0))</f>
        <v/>
      </c>
      <c r="H5" s="11"/>
      <c r="I5" s="12"/>
      <c r="J5" s="13"/>
      <c r="K5" s="21"/>
      <c r="L5" s="11" t="s">
        <v>3</v>
      </c>
      <c r="M5" s="15"/>
      <c r="N5" s="16"/>
      <c r="O5" s="6"/>
      <c r="P5" s="6"/>
      <c r="AH5" s="4">
        <v>0</v>
      </c>
    </row>
    <row r="6" spans="1:34" s="4" customFormat="1" ht="18.75" hidden="1" customHeight="1">
      <c r="A6" s="9"/>
      <c r="B6" s="9"/>
      <c r="C6" s="2" t="s">
        <v>6</v>
      </c>
      <c r="D6" s="3"/>
      <c r="E6" s="10"/>
      <c r="F6" s="10"/>
      <c r="G6" s="51"/>
      <c r="H6" s="17"/>
      <c r="I6" s="18" t="s">
        <v>5</v>
      </c>
      <c r="J6" s="19"/>
      <c r="K6" s="17"/>
      <c r="L6" s="20"/>
      <c r="M6" s="15"/>
      <c r="N6" s="16"/>
      <c r="O6" s="6"/>
      <c r="P6" s="6"/>
      <c r="AH6" s="4">
        <v>0</v>
      </c>
    </row>
    <row r="7" spans="1:34" s="4" customFormat="1" ht="14.25" hidden="1" customHeight="1">
      <c r="A7" s="1"/>
      <c r="B7" s="1"/>
      <c r="C7" s="2"/>
      <c r="D7" s="3"/>
      <c r="N7" s="5">
        <f>IFERROR(MATCH("метод экономически обоснованных расходов (затрат)",OFFER_METHOD,0),0)</f>
        <v>0</v>
      </c>
      <c r="O7" s="6"/>
      <c r="P7" s="6"/>
      <c r="T7" s="7"/>
      <c r="AG7" s="8"/>
      <c r="AH7" s="4">
        <v>0</v>
      </c>
    </row>
    <row r="8" spans="1:34" s="4" customFormat="1" ht="56.25" hidden="1" customHeight="1">
      <c r="A8" s="9"/>
      <c r="B8" s="9"/>
      <c r="C8" s="2"/>
      <c r="D8" s="3"/>
      <c r="E8" s="10"/>
      <c r="F8" s="10"/>
      <c r="G8" s="10"/>
      <c r="H8" s="11"/>
      <c r="I8" s="12"/>
      <c r="J8" s="13"/>
      <c r="K8" s="14"/>
      <c r="L8" s="11" t="s">
        <v>3</v>
      </c>
      <c r="M8" s="15"/>
      <c r="N8" s="16"/>
      <c r="O8" s="6"/>
      <c r="P8" s="6"/>
      <c r="AH8" s="4">
        <v>0</v>
      </c>
    </row>
    <row r="9" spans="1:34" ht="14.25" hidden="1" customHeight="1">
      <c r="T9" s="7"/>
      <c r="AG9" s="8"/>
      <c r="AH9" s="4">
        <v>0</v>
      </c>
    </row>
    <row r="10" spans="1:34" s="4" customFormat="1" ht="56.25" hidden="1" customHeight="1">
      <c r="A10" s="9"/>
      <c r="B10" s="9"/>
      <c r="C10" s="2"/>
      <c r="D10" s="3"/>
      <c r="E10" s="10"/>
      <c r="F10" s="10"/>
      <c r="G10" s="10"/>
      <c r="H10" s="23"/>
      <c r="I10" s="12"/>
      <c r="J10" s="13"/>
      <c r="K10" s="21"/>
      <c r="L10" s="11" t="s">
        <v>3</v>
      </c>
      <c r="M10" s="15"/>
      <c r="N10" s="16"/>
      <c r="O10" s="6"/>
      <c r="P10" s="6"/>
      <c r="AH10" s="4">
        <v>0</v>
      </c>
    </row>
    <row r="11" spans="1:34" ht="14.25" hidden="1" customHeight="1">
      <c r="AH11" s="4">
        <v>0</v>
      </c>
    </row>
    <row r="12" spans="1:34" ht="14.25" hidden="1" customHeight="1">
      <c r="AH12" s="4">
        <v>0</v>
      </c>
    </row>
    <row r="13" spans="1:34" ht="6.4" customHeight="1">
      <c r="D13" s="24"/>
      <c r="E13" s="25"/>
      <c r="F13" s="25"/>
      <c r="G13" s="25"/>
      <c r="H13" s="25"/>
      <c r="I13" s="25"/>
      <c r="J13" s="25"/>
      <c r="K13" s="25"/>
      <c r="L13" s="26"/>
      <c r="M13" s="26"/>
      <c r="AH13" s="4">
        <v>6</v>
      </c>
    </row>
    <row r="14" spans="1:34" ht="14.65" customHeight="1">
      <c r="D14" s="24"/>
      <c r="E14" s="72" t="str">
        <f>"Форма "&amp;IF(TEMPLATE_SPHERE="HEAT","18","12")&amp;". Информация о предложении "&amp;IF(TEMPLATE_SPHERE="HEAT","регулируемой организации","организации "&amp;TEMPLATE_SPHERE_RUS)&amp;" об установлении "&amp;IF(TEMPLATE_SPHERE="HEAT","цен (тарифов)","тарифов")&amp;" в сфере "&amp;TEMPLATE_SPHERE_RUS&amp;" на очередной"&amp;IF(TEMPLATE_SPHERE="HEAT"," расчетный","")&amp;" период регулирования"</f>
        <v>Форма 12. Информация о предложении организации водоотведения об установлении тарифов в сфере водоотведения на очередной период регулирования</v>
      </c>
      <c r="F14" s="72"/>
      <c r="G14" s="72"/>
      <c r="H14" s="72"/>
      <c r="I14" s="72"/>
      <c r="J14" s="72"/>
      <c r="K14" s="72"/>
      <c r="L14" s="72"/>
      <c r="M14" s="27"/>
      <c r="AH14" s="4">
        <v>14</v>
      </c>
    </row>
    <row r="15" spans="1:34" ht="6.4" customHeight="1">
      <c r="D15" s="24"/>
      <c r="E15" s="25"/>
      <c r="F15" s="28"/>
      <c r="G15" s="28"/>
      <c r="H15" s="28"/>
      <c r="I15" s="28"/>
      <c r="J15" s="28"/>
      <c r="K15" s="28"/>
      <c r="L15" s="29"/>
      <c r="M15" s="30"/>
      <c r="AH15" s="4">
        <v>6</v>
      </c>
    </row>
    <row r="16" spans="1:34" ht="24" customHeight="1">
      <c r="D16" s="24"/>
      <c r="E16" s="25"/>
      <c r="F16" s="31" t="str">
        <f>"Дата подачи заявления об "&amp;IF(TITLE_DATE_PR_CHANGE="","утверждении","изменении")&amp;" тарифов"</f>
        <v>Дата подачи заявления об изменении тарифов</v>
      </c>
      <c r="G16" s="73">
        <f>IF(TITLE_DATE_PR_CHANGE="",IF(TITLE_DATE_PR="","",TITLE_DATE_PR),TITLE_DATE_PR_CHANGE)</f>
        <v>46140</v>
      </c>
      <c r="H16" s="73"/>
      <c r="I16" s="73"/>
      <c r="J16" s="73"/>
      <c r="K16" s="73"/>
      <c r="L16" s="73"/>
      <c r="M16" s="16"/>
      <c r="AH16" s="4">
        <v>23</v>
      </c>
    </row>
    <row r="17" spans="1:34" ht="24" customHeight="1">
      <c r="D17" s="24"/>
      <c r="E17" s="25"/>
      <c r="F17" s="31" t="str">
        <f>"Номер подачи заявления об "&amp;IF(TITLE_DATE_PR_CHANGE="","утверждении","изменении")&amp;" тарифов"</f>
        <v>Номер подачи заявления об изменении тарифов</v>
      </c>
      <c r="G17" s="74" t="str">
        <f>IF(TITLE_NUMBER_PR_CHANGE="",IF(TITLE_NUMBER_PR="","",TITLE_NUMBER_PR),TITLE_NUMBER_PR_CHANGE)</f>
        <v>652</v>
      </c>
      <c r="H17" s="74"/>
      <c r="I17" s="74"/>
      <c r="J17" s="74"/>
      <c r="K17" s="74"/>
      <c r="L17" s="74"/>
      <c r="M17" s="16"/>
      <c r="AH17" s="4">
        <v>23</v>
      </c>
    </row>
    <row r="18" spans="1:34" ht="14.65" customHeight="1">
      <c r="D18" s="24"/>
      <c r="E18" s="25"/>
      <c r="F18" s="28"/>
      <c r="G18" s="28"/>
      <c r="H18" s="28"/>
      <c r="I18" s="28"/>
      <c r="J18" s="28"/>
      <c r="K18" s="28"/>
      <c r="L18" s="32"/>
      <c r="M18" s="30"/>
      <c r="AH18" s="4">
        <v>14</v>
      </c>
    </row>
    <row r="19" spans="1:34" ht="21.95" customHeight="1">
      <c r="D19" s="24"/>
      <c r="E19" s="75" t="s">
        <v>7</v>
      </c>
      <c r="F19" s="75"/>
      <c r="G19" s="75"/>
      <c r="H19" s="75"/>
      <c r="I19" s="75"/>
      <c r="J19" s="75"/>
      <c r="K19" s="75"/>
      <c r="L19" s="75"/>
      <c r="M19" s="64" t="s">
        <v>8</v>
      </c>
      <c r="AH19" s="4">
        <v>21</v>
      </c>
    </row>
    <row r="20" spans="1:34" ht="21.95" customHeight="1">
      <c r="D20" s="24"/>
      <c r="E20" s="65" t="s">
        <v>9</v>
      </c>
      <c r="F20" s="67" t="s">
        <v>10</v>
      </c>
      <c r="G20" s="67" t="s">
        <v>11</v>
      </c>
      <c r="H20" s="69" t="s">
        <v>12</v>
      </c>
      <c r="I20" s="70"/>
      <c r="J20" s="71"/>
      <c r="K20" s="67" t="s">
        <v>13</v>
      </c>
      <c r="L20" s="67" t="s">
        <v>14</v>
      </c>
      <c r="M20" s="64"/>
      <c r="AH20" s="4">
        <v>21</v>
      </c>
    </row>
    <row r="21" spans="1:34" ht="21.95" customHeight="1">
      <c r="D21" s="24"/>
      <c r="E21" s="66"/>
      <c r="F21" s="68"/>
      <c r="G21" s="68"/>
      <c r="H21" s="56" t="s">
        <v>15</v>
      </c>
      <c r="I21" s="57"/>
      <c r="J21" s="23" t="s">
        <v>16</v>
      </c>
      <c r="K21" s="68"/>
      <c r="L21" s="68"/>
      <c r="M21" s="64"/>
      <c r="AH21" s="4">
        <v>21</v>
      </c>
    </row>
    <row r="22" spans="1:34" ht="12.75" customHeight="1">
      <c r="D22" s="24"/>
      <c r="E22" s="33"/>
      <c r="F22" s="33"/>
      <c r="G22" s="33"/>
      <c r="H22" s="60"/>
      <c r="I22" s="60"/>
      <c r="J22" s="33"/>
      <c r="K22" s="33"/>
      <c r="L22" s="33"/>
      <c r="M22" s="33"/>
      <c r="AH22" s="4">
        <v>12</v>
      </c>
    </row>
    <row r="23" spans="1:34" ht="19.899999999999999" customHeight="1">
      <c r="A23" s="9"/>
      <c r="B23" s="9"/>
      <c r="D23" s="24"/>
      <c r="E23" s="34" t="s">
        <v>17</v>
      </c>
      <c r="F23" s="61" t="str">
        <f>"Предлагаемый метод регулирования"&amp;IF(TEMPLATE_SPHERE="HEAT"," в сфере "&amp;TEMPLATE_SPHERE_RUS,"")</f>
        <v>Предлагаемый метод регулирования</v>
      </c>
      <c r="G23" s="61"/>
      <c r="H23" s="52"/>
      <c r="I23" s="52"/>
      <c r="J23" s="52"/>
      <c r="K23" s="61" t="s">
        <v>3</v>
      </c>
      <c r="L23" s="52"/>
      <c r="M23" s="35"/>
      <c r="N23" s="16"/>
      <c r="AH23" s="4">
        <v>19</v>
      </c>
    </row>
    <row r="24" spans="1:34" ht="60.75" hidden="1" customHeight="1">
      <c r="A24" s="9" t="s">
        <v>1</v>
      </c>
      <c r="B24" s="9" t="s">
        <v>2</v>
      </c>
      <c r="D24" s="62"/>
      <c r="E24" s="49"/>
      <c r="F24" s="63" t="str">
        <f>INDEX(PT_DIFFERENTIATION_VTAR,MATCH(A24,PT_DIFFERENTIATION_VTAR_ID,0))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24" s="51" t="str">
        <f>INDEX(PT_DIFFERENTIATION_NTAR,MATCH(B24,PT_DIFFERENTIATION_NTAR_ID,0))</f>
        <v/>
      </c>
      <c r="H24" s="11"/>
      <c r="I24" s="12"/>
      <c r="J24" s="13"/>
      <c r="K24" s="14"/>
      <c r="L24" s="11" t="s">
        <v>3</v>
      </c>
      <c r="M24" s="53"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"&amp;"Значение в колонке «Информация» выбирается из перечня:
- метод экономически обоснованных расходов (затрат);
- метод индексации установленных тарифов;
- метод обеспечения доходности инвестированного капитала;
- метод сравнения аналогов.
"&amp;"Даты начала и окончания срока действия тарифов указываются в виде «ДД.ММ.ГГГГ».
В случае дифференциации предлагаемых методов регулирования по видам тарифов и (или) по периодам действия тарифов информация по каждому из них указывается в отдельной строке."</f>
        <v>Значение в колонке «Вид тарифа» выбирается из перечня видов тарифов в сфере водоотведения, предусмотренных законодательством в сфере водоснабжения и водоотведения.
Значение в колонке «Информация» выбирается из перечня:
- метод экономически обоснованных расходов (затрат);
- метод индексации установленных тарифов;
- метод обеспечения доходности инвестированного капитала;
- метод сравнения аналогов.
Даты начала и окончания срока действия тарифов указываются в виде «ДД.ММ.ГГГГ».
В случае дифференциации предлагаемых методов регулирования по видам тарифов и (или) по периодам действия тарифов информация по каждому из них указывается в отдельной строке.</v>
      </c>
      <c r="N24" s="16"/>
      <c r="AH24" s="4">
        <v>0</v>
      </c>
    </row>
    <row r="25" spans="1:34" s="4" customFormat="1" ht="18.75" hidden="1" customHeight="1">
      <c r="A25" s="9"/>
      <c r="B25" s="9"/>
      <c r="C25" s="2" t="s">
        <v>4</v>
      </c>
      <c r="D25" s="62"/>
      <c r="E25" s="49"/>
      <c r="F25" s="63"/>
      <c r="G25" s="51"/>
      <c r="H25" s="17"/>
      <c r="I25" s="18" t="s">
        <v>5</v>
      </c>
      <c r="J25" s="19"/>
      <c r="K25" s="17"/>
      <c r="L25" s="20"/>
      <c r="M25" s="54"/>
      <c r="N25" s="16"/>
      <c r="O25" s="6"/>
      <c r="P25" s="6"/>
      <c r="AH25" s="4">
        <v>0</v>
      </c>
    </row>
    <row r="26" spans="1:34" ht="0.75" hidden="1" customHeight="1">
      <c r="A26" s="9"/>
      <c r="B26" s="9"/>
      <c r="C26" s="2" t="s">
        <v>18</v>
      </c>
      <c r="D26" s="62"/>
      <c r="E26" s="49"/>
      <c r="F26" s="50"/>
      <c r="G26" s="36"/>
      <c r="H26" s="17"/>
      <c r="I26" s="18"/>
      <c r="J26" s="19"/>
      <c r="K26" s="17"/>
      <c r="L26" s="20"/>
      <c r="M26" s="54"/>
      <c r="N26" s="16"/>
      <c r="AH26" s="4">
        <v>0</v>
      </c>
    </row>
    <row r="27" spans="1:34" s="4" customFormat="1" ht="45" hidden="1" customHeight="1">
      <c r="A27" s="9" t="s">
        <v>19</v>
      </c>
      <c r="B27" s="9" t="s">
        <v>20</v>
      </c>
      <c r="C27" s="2"/>
      <c r="D27" s="48"/>
      <c r="E27" s="58"/>
      <c r="F27" s="59" t="str">
        <f>INDEX(PT_DIFFERENTIATION_VTAR,MATCH(A27,PT_DIFFERENTIATION_VTAR_ID,0))</f>
        <v/>
      </c>
      <c r="G27" s="51" t="str">
        <f>INDEX(PT_DIFFERENTIATION_NTAR,MATCH(B27,PT_DIFFERENTIATION_NTAR_ID,0))</f>
        <v/>
      </c>
      <c r="H27" s="11"/>
      <c r="I27" s="12"/>
      <c r="J27" s="13"/>
      <c r="K27" s="14"/>
      <c r="L27" s="11" t="s">
        <v>3</v>
      </c>
      <c r="M27" s="54"/>
      <c r="N27" s="16"/>
      <c r="O27" s="6"/>
      <c r="P27" s="6"/>
      <c r="AH27" s="4">
        <v>0</v>
      </c>
    </row>
    <row r="28" spans="1:34" s="4" customFormat="1" ht="18.75" hidden="1" customHeight="1">
      <c r="A28" s="9"/>
      <c r="B28" s="9"/>
      <c r="C28" s="2" t="s">
        <v>4</v>
      </c>
      <c r="D28" s="48"/>
      <c r="E28" s="58"/>
      <c r="F28" s="59"/>
      <c r="G28" s="51"/>
      <c r="H28" s="17"/>
      <c r="I28" s="18" t="s">
        <v>5</v>
      </c>
      <c r="J28" s="19"/>
      <c r="K28" s="17"/>
      <c r="L28" s="20"/>
      <c r="M28" s="54"/>
      <c r="N28" s="16"/>
      <c r="O28" s="6"/>
      <c r="P28" s="6"/>
      <c r="AH28" s="4">
        <v>0</v>
      </c>
    </row>
    <row r="29" spans="1:34" s="4" customFormat="1" ht="0.75" hidden="1" customHeight="1">
      <c r="A29" s="9"/>
      <c r="B29" s="9"/>
      <c r="C29" s="2" t="s">
        <v>18</v>
      </c>
      <c r="D29" s="48"/>
      <c r="E29" s="49"/>
      <c r="F29" s="50"/>
      <c r="G29" s="36"/>
      <c r="H29" s="17"/>
      <c r="I29" s="18"/>
      <c r="J29" s="19"/>
      <c r="K29" s="17"/>
      <c r="L29" s="20"/>
      <c r="M29" s="54"/>
      <c r="N29" s="16"/>
      <c r="O29" s="6"/>
      <c r="P29" s="6"/>
      <c r="AH29" s="4">
        <v>0</v>
      </c>
    </row>
    <row r="30" spans="1:34" s="4" customFormat="1" ht="45" hidden="1" customHeight="1">
      <c r="A30" s="9" t="s">
        <v>21</v>
      </c>
      <c r="B30" s="9" t="s">
        <v>22</v>
      </c>
      <c r="C30" s="2"/>
      <c r="D30" s="48"/>
      <c r="E30" s="49"/>
      <c r="F30" s="50" t="str">
        <f>INDEX(PT_DIFFERENTIATION_VTAR,MATCH(A30,PT_DIFFERENTIATION_VTAR_ID,0))</f>
        <v>Тарифы на теплоноситель, поставляемый теплоснабжающими организациями потребителям, другим теплоснабжающим организациям</v>
      </c>
      <c r="G30" s="51" t="str">
        <f>INDEX(PT_DIFFERENTIATION_NTAR,MATCH(B30,PT_DIFFERENTIATION_NTAR_ID,0))</f>
        <v/>
      </c>
      <c r="H30" s="11"/>
      <c r="I30" s="12"/>
      <c r="J30" s="13"/>
      <c r="K30" s="14"/>
      <c r="L30" s="11" t="s">
        <v>3</v>
      </c>
      <c r="M30" s="54"/>
      <c r="N30" s="16"/>
      <c r="O30" s="6"/>
      <c r="P30" s="6"/>
      <c r="AH30" s="4">
        <v>0</v>
      </c>
    </row>
    <row r="31" spans="1:34" s="4" customFormat="1" ht="18.75" hidden="1" customHeight="1">
      <c r="A31" s="9"/>
      <c r="B31" s="9"/>
      <c r="C31" s="2" t="s">
        <v>4</v>
      </c>
      <c r="D31" s="48"/>
      <c r="E31" s="49"/>
      <c r="F31" s="50"/>
      <c r="G31" s="51"/>
      <c r="H31" s="17"/>
      <c r="I31" s="18" t="s">
        <v>5</v>
      </c>
      <c r="J31" s="19"/>
      <c r="K31" s="17"/>
      <c r="L31" s="20"/>
      <c r="M31" s="54"/>
      <c r="N31" s="16"/>
      <c r="O31" s="6"/>
      <c r="P31" s="6"/>
      <c r="AH31" s="4">
        <v>0</v>
      </c>
    </row>
    <row r="32" spans="1:34" s="4" customFormat="1" ht="0.75" hidden="1" customHeight="1">
      <c r="A32" s="9"/>
      <c r="B32" s="9"/>
      <c r="C32" s="2" t="s">
        <v>18</v>
      </c>
      <c r="D32" s="48"/>
      <c r="E32" s="49"/>
      <c r="F32" s="50"/>
      <c r="G32" s="36"/>
      <c r="H32" s="17"/>
      <c r="I32" s="18"/>
      <c r="J32" s="19"/>
      <c r="K32" s="17"/>
      <c r="L32" s="20"/>
      <c r="M32" s="54"/>
      <c r="N32" s="16"/>
      <c r="O32" s="6"/>
      <c r="P32" s="6"/>
      <c r="AH32" s="4">
        <v>0</v>
      </c>
    </row>
    <row r="33" spans="1:34" s="4" customFormat="1" ht="45" hidden="1" customHeight="1">
      <c r="A33" s="9" t="s">
        <v>23</v>
      </c>
      <c r="B33" s="9" t="s">
        <v>24</v>
      </c>
      <c r="C33" s="2"/>
      <c r="D33" s="48"/>
      <c r="E33" s="49"/>
      <c r="F33" s="50" t="str">
        <f>INDEX(PT_DIFFERENTIATION_VTAR,MATCH(A33,PT_DIFFERENTIATION_VTAR_ID,0))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33" s="51" t="str">
        <f>INDEX(PT_DIFFERENTIATION_NTAR,MATCH(B33,PT_DIFFERENTIATION_NTAR_ID,0))</f>
        <v/>
      </c>
      <c r="H33" s="11"/>
      <c r="I33" s="12"/>
      <c r="J33" s="13"/>
      <c r="K33" s="14"/>
      <c r="L33" s="11" t="s">
        <v>3</v>
      </c>
      <c r="M33" s="54"/>
      <c r="N33" s="16"/>
      <c r="O33" s="6"/>
      <c r="P33" s="6"/>
      <c r="AH33" s="4">
        <v>0</v>
      </c>
    </row>
    <row r="34" spans="1:34" s="4" customFormat="1" ht="18.75" hidden="1" customHeight="1">
      <c r="A34" s="9"/>
      <c r="B34" s="9"/>
      <c r="C34" s="2" t="s">
        <v>4</v>
      </c>
      <c r="D34" s="48"/>
      <c r="E34" s="49"/>
      <c r="F34" s="50"/>
      <c r="G34" s="51"/>
      <c r="H34" s="17"/>
      <c r="I34" s="18" t="s">
        <v>5</v>
      </c>
      <c r="J34" s="19"/>
      <c r="K34" s="17"/>
      <c r="L34" s="20"/>
      <c r="M34" s="54"/>
      <c r="N34" s="16"/>
      <c r="O34" s="6"/>
      <c r="P34" s="6"/>
      <c r="AH34" s="4">
        <v>0</v>
      </c>
    </row>
    <row r="35" spans="1:34" s="4" customFormat="1" ht="0.75" hidden="1" customHeight="1">
      <c r="A35" s="9"/>
      <c r="B35" s="9"/>
      <c r="C35" s="2" t="s">
        <v>18</v>
      </c>
      <c r="D35" s="48"/>
      <c r="E35" s="49"/>
      <c r="F35" s="50"/>
      <c r="G35" s="36"/>
      <c r="H35" s="17"/>
      <c r="I35" s="18"/>
      <c r="J35" s="19"/>
      <c r="K35" s="17"/>
      <c r="L35" s="20"/>
      <c r="M35" s="54"/>
      <c r="N35" s="16"/>
      <c r="O35" s="6"/>
      <c r="P35" s="6"/>
      <c r="AH35" s="4">
        <v>0</v>
      </c>
    </row>
    <row r="36" spans="1:34" s="4" customFormat="1" ht="18.75" hidden="1" customHeight="1">
      <c r="A36" s="9" t="s">
        <v>25</v>
      </c>
      <c r="B36" s="9" t="s">
        <v>26</v>
      </c>
      <c r="C36" s="2"/>
      <c r="D36" s="48"/>
      <c r="E36" s="49"/>
      <c r="F36" s="50" t="str">
        <f>INDEX(PT_DIFFERENTIATION_VTAR,MATCH(A36,PT_DIFFERENTIATION_VTAR_ID,0))</f>
        <v>Тарифы на услуги по передаче тепловой энергии</v>
      </c>
      <c r="G36" s="51" t="str">
        <f>INDEX(PT_DIFFERENTIATION_NTAR,MATCH(B36,PT_DIFFERENTIATION_NTAR_ID,0))</f>
        <v/>
      </c>
      <c r="H36" s="11"/>
      <c r="I36" s="12"/>
      <c r="J36" s="13"/>
      <c r="K36" s="14"/>
      <c r="L36" s="11" t="s">
        <v>3</v>
      </c>
      <c r="M36" s="54"/>
      <c r="N36" s="16"/>
      <c r="O36" s="6"/>
      <c r="P36" s="6"/>
      <c r="AH36" s="4">
        <v>0</v>
      </c>
    </row>
    <row r="37" spans="1:34" s="4" customFormat="1" ht="18.75" hidden="1" customHeight="1">
      <c r="A37" s="9"/>
      <c r="B37" s="9"/>
      <c r="C37" s="2" t="s">
        <v>4</v>
      </c>
      <c r="D37" s="48"/>
      <c r="E37" s="49"/>
      <c r="F37" s="50"/>
      <c r="G37" s="51"/>
      <c r="H37" s="17"/>
      <c r="I37" s="18" t="s">
        <v>5</v>
      </c>
      <c r="J37" s="19"/>
      <c r="K37" s="17"/>
      <c r="L37" s="20"/>
      <c r="M37" s="54"/>
      <c r="N37" s="16"/>
      <c r="O37" s="6"/>
      <c r="P37" s="6"/>
      <c r="AH37" s="4">
        <v>0</v>
      </c>
    </row>
    <row r="38" spans="1:34" s="4" customFormat="1" ht="0.75" hidden="1" customHeight="1">
      <c r="A38" s="9"/>
      <c r="B38" s="9"/>
      <c r="C38" s="2" t="s">
        <v>18</v>
      </c>
      <c r="D38" s="48"/>
      <c r="E38" s="49"/>
      <c r="F38" s="50"/>
      <c r="G38" s="36"/>
      <c r="H38" s="17"/>
      <c r="I38" s="18"/>
      <c r="J38" s="19"/>
      <c r="K38" s="17"/>
      <c r="L38" s="20"/>
      <c r="M38" s="54"/>
      <c r="N38" s="16"/>
      <c r="O38" s="6"/>
      <c r="P38" s="6"/>
      <c r="AH38" s="4">
        <v>0</v>
      </c>
    </row>
    <row r="39" spans="1:34" s="4" customFormat="1" ht="18.75" hidden="1" customHeight="1">
      <c r="A39" s="9" t="s">
        <v>27</v>
      </c>
      <c r="B39" s="9" t="s">
        <v>28</v>
      </c>
      <c r="C39" s="2"/>
      <c r="D39" s="48"/>
      <c r="E39" s="49"/>
      <c r="F39" s="50" t="str">
        <f>INDEX(PT_DIFFERENTIATION_VTAR,MATCH(A39,PT_DIFFERENTIATION_VTAR_ID,0))</f>
        <v>Тарифы на услуги по передаче теплоносителя</v>
      </c>
      <c r="G39" s="51" t="str">
        <f>INDEX(PT_DIFFERENTIATION_NTAR,MATCH(B39,PT_DIFFERENTIATION_NTAR_ID,0))</f>
        <v/>
      </c>
      <c r="H39" s="11"/>
      <c r="I39" s="12"/>
      <c r="J39" s="13"/>
      <c r="K39" s="14"/>
      <c r="L39" s="11" t="s">
        <v>3</v>
      </c>
      <c r="M39" s="54"/>
      <c r="N39" s="16"/>
      <c r="O39" s="6"/>
      <c r="P39" s="6"/>
      <c r="AH39" s="4">
        <v>0</v>
      </c>
    </row>
    <row r="40" spans="1:34" s="4" customFormat="1" ht="18.75" hidden="1" customHeight="1">
      <c r="A40" s="9"/>
      <c r="B40" s="9"/>
      <c r="C40" s="2" t="s">
        <v>4</v>
      </c>
      <c r="D40" s="48"/>
      <c r="E40" s="49"/>
      <c r="F40" s="50"/>
      <c r="G40" s="51"/>
      <c r="H40" s="17"/>
      <c r="I40" s="18" t="s">
        <v>5</v>
      </c>
      <c r="J40" s="19"/>
      <c r="K40" s="17"/>
      <c r="L40" s="20"/>
      <c r="M40" s="54"/>
      <c r="N40" s="16"/>
      <c r="O40" s="6"/>
      <c r="P40" s="6"/>
      <c r="AH40" s="4">
        <v>0</v>
      </c>
    </row>
    <row r="41" spans="1:34" s="4" customFormat="1" ht="0.75" hidden="1" customHeight="1">
      <c r="A41" s="9"/>
      <c r="B41" s="9"/>
      <c r="C41" s="2" t="s">
        <v>18</v>
      </c>
      <c r="D41" s="48"/>
      <c r="E41" s="49"/>
      <c r="F41" s="50"/>
      <c r="G41" s="36"/>
      <c r="H41" s="17"/>
      <c r="I41" s="18"/>
      <c r="J41" s="19"/>
      <c r="K41" s="17"/>
      <c r="L41" s="20"/>
      <c r="M41" s="54"/>
      <c r="N41" s="16"/>
      <c r="O41" s="6"/>
      <c r="P41" s="6"/>
      <c r="AH41" s="4">
        <v>0</v>
      </c>
    </row>
    <row r="42" spans="1:34" s="4" customFormat="1" ht="18.75" hidden="1" customHeight="1">
      <c r="A42" s="9" t="s">
        <v>29</v>
      </c>
      <c r="B42" s="9" t="s">
        <v>30</v>
      </c>
      <c r="C42" s="2"/>
      <c r="D42" s="48"/>
      <c r="E42" s="49"/>
      <c r="F42" s="50" t="str">
        <f>INDEX(PT_DIFFERENTIATION_VTAR,MATCH(A42,PT_DIFFERENTIATION_VTAR_ID,0))</f>
        <v>Плата за услуги по поддержанию резервной тепловой мощности при отсутствии потребления тепловой энергии</v>
      </c>
      <c r="G42" s="51" t="str">
        <f>INDEX(PT_DIFFERENTIATION_NTAR,MATCH(B42,PT_DIFFERENTIATION_NTAR_ID,0))</f>
        <v/>
      </c>
      <c r="H42" s="11"/>
      <c r="I42" s="12"/>
      <c r="J42" s="13"/>
      <c r="K42" s="14"/>
      <c r="L42" s="11" t="s">
        <v>3</v>
      </c>
      <c r="M42" s="54"/>
      <c r="N42" s="16"/>
      <c r="O42" s="6"/>
      <c r="P42" s="6"/>
      <c r="AH42" s="4">
        <v>0</v>
      </c>
    </row>
    <row r="43" spans="1:34" s="4" customFormat="1" ht="18.75" hidden="1" customHeight="1">
      <c r="A43" s="9"/>
      <c r="B43" s="9"/>
      <c r="C43" s="2" t="s">
        <v>4</v>
      </c>
      <c r="D43" s="48"/>
      <c r="E43" s="49"/>
      <c r="F43" s="50"/>
      <c r="G43" s="51"/>
      <c r="H43" s="17"/>
      <c r="I43" s="18" t="s">
        <v>5</v>
      </c>
      <c r="J43" s="19"/>
      <c r="K43" s="17"/>
      <c r="L43" s="20"/>
      <c r="M43" s="54"/>
      <c r="N43" s="16"/>
      <c r="O43" s="6"/>
      <c r="P43" s="6"/>
      <c r="AH43" s="4">
        <v>0</v>
      </c>
    </row>
    <row r="44" spans="1:34" s="4" customFormat="1" ht="0.75" hidden="1" customHeight="1">
      <c r="A44" s="9"/>
      <c r="B44" s="9"/>
      <c r="C44" s="2" t="s">
        <v>18</v>
      </c>
      <c r="D44" s="48"/>
      <c r="E44" s="49"/>
      <c r="F44" s="50"/>
      <c r="G44" s="36"/>
      <c r="H44" s="17"/>
      <c r="I44" s="18"/>
      <c r="J44" s="19"/>
      <c r="K44" s="17"/>
      <c r="L44" s="20"/>
      <c r="M44" s="54"/>
      <c r="N44" s="16"/>
      <c r="O44" s="6"/>
      <c r="P44" s="6"/>
      <c r="AH44" s="4">
        <v>0</v>
      </c>
    </row>
    <row r="45" spans="1:34" s="4" customFormat="1" ht="18.75" hidden="1" customHeight="1">
      <c r="A45" s="9" t="s">
        <v>31</v>
      </c>
      <c r="B45" s="9" t="s">
        <v>32</v>
      </c>
      <c r="C45" s="2"/>
      <c r="D45" s="48"/>
      <c r="E45" s="49"/>
      <c r="F45" s="50" t="str">
        <f>INDEX(PT_DIFFERENTIATION_VTAR,MATCH(A45,PT_DIFFERENTIATION_VTAR_ID,0))</f>
        <v>Плата за подключение (технологическое присоединение) к системе теплоснабжения</v>
      </c>
      <c r="G45" s="51" t="str">
        <f>INDEX(PT_DIFFERENTIATION_NTAR,MATCH(B45,PT_DIFFERENTIATION_NTAR_ID,0))</f>
        <v/>
      </c>
      <c r="H45" s="11"/>
      <c r="I45" s="12"/>
      <c r="J45" s="13"/>
      <c r="K45" s="14"/>
      <c r="L45" s="11" t="s">
        <v>3</v>
      </c>
      <c r="M45" s="54"/>
      <c r="N45" s="16"/>
      <c r="O45" s="6"/>
      <c r="P45" s="6"/>
      <c r="AH45" s="4">
        <v>0</v>
      </c>
    </row>
    <row r="46" spans="1:34" s="4" customFormat="1" ht="18.75" hidden="1" customHeight="1">
      <c r="A46" s="9"/>
      <c r="B46" s="9"/>
      <c r="C46" s="2" t="s">
        <v>4</v>
      </c>
      <c r="D46" s="48"/>
      <c r="E46" s="49"/>
      <c r="F46" s="50"/>
      <c r="G46" s="51"/>
      <c r="H46" s="17"/>
      <c r="I46" s="18" t="s">
        <v>5</v>
      </c>
      <c r="J46" s="19"/>
      <c r="K46" s="17"/>
      <c r="L46" s="20"/>
      <c r="M46" s="54"/>
      <c r="N46" s="16"/>
      <c r="O46" s="6"/>
      <c r="P46" s="6"/>
      <c r="AH46" s="4">
        <v>0</v>
      </c>
    </row>
    <row r="47" spans="1:34" s="4" customFormat="1" ht="0.75" hidden="1" customHeight="1">
      <c r="A47" s="9"/>
      <c r="B47" s="9"/>
      <c r="C47" s="2" t="s">
        <v>18</v>
      </c>
      <c r="D47" s="48"/>
      <c r="E47" s="49"/>
      <c r="F47" s="50"/>
      <c r="G47" s="36"/>
      <c r="H47" s="17"/>
      <c r="I47" s="18"/>
      <c r="J47" s="19"/>
      <c r="K47" s="17"/>
      <c r="L47" s="20"/>
      <c r="M47" s="54"/>
      <c r="N47" s="16"/>
      <c r="O47" s="6"/>
      <c r="P47" s="6"/>
      <c r="AH47" s="4">
        <v>0</v>
      </c>
    </row>
    <row r="48" spans="1:34" s="4" customFormat="1" ht="18.75" hidden="1" customHeight="1">
      <c r="A48" s="9" t="s">
        <v>33</v>
      </c>
      <c r="B48" s="9" t="s">
        <v>34</v>
      </c>
      <c r="C48" s="2"/>
      <c r="D48" s="48"/>
      <c r="E48" s="49"/>
      <c r="F48" s="50" t="str">
        <f>INDEX(PT_DIFFERENTIATION_VTAR,MATCH(A48,PT_DIFFERENTIATION_VTAR_ID,0))</f>
        <v>Плата за подключение (технологическое присоединение) к системе теплоснабжения (индивидуальная)</v>
      </c>
      <c r="G48" s="51" t="str">
        <f>INDEX(PT_DIFFERENTIATION_NTAR,MATCH(B48,PT_DIFFERENTIATION_NTAR_ID,0))</f>
        <v/>
      </c>
      <c r="H48" s="11"/>
      <c r="I48" s="12"/>
      <c r="J48" s="13"/>
      <c r="K48" s="14"/>
      <c r="L48" s="11" t="s">
        <v>3</v>
      </c>
      <c r="M48" s="54"/>
      <c r="N48" s="16"/>
      <c r="O48" s="6"/>
      <c r="P48" s="6"/>
      <c r="AH48" s="4">
        <v>0</v>
      </c>
    </row>
    <row r="49" spans="1:34" s="4" customFormat="1" ht="18.75" hidden="1" customHeight="1">
      <c r="A49" s="9"/>
      <c r="B49" s="9"/>
      <c r="C49" s="2" t="s">
        <v>4</v>
      </c>
      <c r="D49" s="48"/>
      <c r="E49" s="49"/>
      <c r="F49" s="50"/>
      <c r="G49" s="51"/>
      <c r="H49" s="17"/>
      <c r="I49" s="18" t="s">
        <v>5</v>
      </c>
      <c r="J49" s="19"/>
      <c r="K49" s="17"/>
      <c r="L49" s="20"/>
      <c r="M49" s="54"/>
      <c r="N49" s="16"/>
      <c r="O49" s="6"/>
      <c r="P49" s="6"/>
      <c r="AH49" s="4">
        <v>0</v>
      </c>
    </row>
    <row r="50" spans="1:34" s="4" customFormat="1" ht="0.75" hidden="1" customHeight="1">
      <c r="A50" s="9"/>
      <c r="B50" s="9"/>
      <c r="C50" s="2" t="s">
        <v>18</v>
      </c>
      <c r="D50" s="48"/>
      <c r="E50" s="49"/>
      <c r="F50" s="50"/>
      <c r="G50" s="36"/>
      <c r="H50" s="17"/>
      <c r="I50" s="18"/>
      <c r="J50" s="19"/>
      <c r="K50" s="17"/>
      <c r="L50" s="20"/>
      <c r="M50" s="54"/>
      <c r="N50" s="16"/>
      <c r="O50" s="6"/>
      <c r="P50" s="6"/>
      <c r="AH50" s="4">
        <v>0</v>
      </c>
    </row>
    <row r="51" spans="1:34" s="4" customFormat="1" ht="18.75" hidden="1" customHeight="1">
      <c r="A51" s="9" t="s">
        <v>35</v>
      </c>
      <c r="B51" s="9" t="s">
        <v>36</v>
      </c>
      <c r="C51" s="2"/>
      <c r="D51" s="48"/>
      <c r="E51" s="49"/>
      <c r="F51" s="50" t="str">
        <f>INDEX(PT_DIFFERENTIATION_VTAR,MATCH(A51,PT_DIFFERENTIATION_VTAR_ID,0))</f>
        <v>Тариф на питьевую воду (питьевое водоснабжение)</v>
      </c>
      <c r="G51" s="51" t="str">
        <f>INDEX(PT_DIFFERENTIATION_NTAR,MATCH(B51,PT_DIFFERENTIATION_NTAR_ID,0))</f>
        <v/>
      </c>
      <c r="H51" s="11"/>
      <c r="I51" s="12"/>
      <c r="J51" s="13"/>
      <c r="K51" s="14"/>
      <c r="L51" s="11" t="s">
        <v>3</v>
      </c>
      <c r="M51" s="54"/>
      <c r="N51" s="16"/>
      <c r="O51" s="6"/>
      <c r="P51" s="6"/>
      <c r="AH51" s="4">
        <v>0</v>
      </c>
    </row>
    <row r="52" spans="1:34" s="4" customFormat="1" ht="18.75" hidden="1" customHeight="1">
      <c r="A52" s="9"/>
      <c r="B52" s="9"/>
      <c r="C52" s="2" t="s">
        <v>4</v>
      </c>
      <c r="D52" s="48"/>
      <c r="E52" s="49"/>
      <c r="F52" s="50"/>
      <c r="G52" s="51"/>
      <c r="H52" s="17"/>
      <c r="I52" s="18" t="s">
        <v>5</v>
      </c>
      <c r="J52" s="19"/>
      <c r="K52" s="17"/>
      <c r="L52" s="20"/>
      <c r="M52" s="54"/>
      <c r="N52" s="16"/>
      <c r="O52" s="6"/>
      <c r="P52" s="6"/>
      <c r="AH52" s="4">
        <v>0</v>
      </c>
    </row>
    <row r="53" spans="1:34" s="4" customFormat="1" ht="0.75" hidden="1" customHeight="1">
      <c r="A53" s="9"/>
      <c r="B53" s="9"/>
      <c r="C53" s="2" t="s">
        <v>18</v>
      </c>
      <c r="D53" s="48"/>
      <c r="E53" s="49"/>
      <c r="F53" s="50"/>
      <c r="G53" s="36"/>
      <c r="H53" s="17"/>
      <c r="I53" s="18"/>
      <c r="J53" s="19"/>
      <c r="K53" s="17"/>
      <c r="L53" s="20"/>
      <c r="M53" s="54"/>
      <c r="N53" s="16"/>
      <c r="O53" s="6"/>
      <c r="P53" s="6"/>
      <c r="AH53" s="4">
        <v>0</v>
      </c>
    </row>
    <row r="54" spans="1:34" s="4" customFormat="1" ht="18.75" hidden="1" customHeight="1">
      <c r="A54" s="9" t="s">
        <v>37</v>
      </c>
      <c r="B54" s="9" t="s">
        <v>38</v>
      </c>
      <c r="C54" s="2"/>
      <c r="D54" s="48"/>
      <c r="E54" s="49"/>
      <c r="F54" s="50" t="str">
        <f>INDEX(PT_DIFFERENTIATION_VTAR,MATCH(A54,PT_DIFFERENTIATION_VTAR_ID,0))</f>
        <v>Тариф на техническую воду</v>
      </c>
      <c r="G54" s="51" t="str">
        <f>INDEX(PT_DIFFERENTIATION_NTAR,MATCH(B54,PT_DIFFERENTIATION_NTAR_ID,0))</f>
        <v/>
      </c>
      <c r="H54" s="11"/>
      <c r="I54" s="12"/>
      <c r="J54" s="13"/>
      <c r="K54" s="14"/>
      <c r="L54" s="11" t="s">
        <v>3</v>
      </c>
      <c r="M54" s="54"/>
      <c r="N54" s="16"/>
      <c r="O54" s="6"/>
      <c r="P54" s="6"/>
      <c r="AH54" s="4">
        <v>0</v>
      </c>
    </row>
    <row r="55" spans="1:34" s="4" customFormat="1" ht="18.75" hidden="1" customHeight="1">
      <c r="A55" s="9"/>
      <c r="B55" s="9"/>
      <c r="C55" s="2" t="s">
        <v>4</v>
      </c>
      <c r="D55" s="48"/>
      <c r="E55" s="49"/>
      <c r="F55" s="50"/>
      <c r="G55" s="51"/>
      <c r="H55" s="17"/>
      <c r="I55" s="18" t="s">
        <v>5</v>
      </c>
      <c r="J55" s="19"/>
      <c r="K55" s="17"/>
      <c r="L55" s="20"/>
      <c r="M55" s="54"/>
      <c r="N55" s="16"/>
      <c r="O55" s="6"/>
      <c r="P55" s="6"/>
      <c r="AH55" s="4">
        <v>0</v>
      </c>
    </row>
    <row r="56" spans="1:34" s="4" customFormat="1" ht="0.75" hidden="1" customHeight="1">
      <c r="A56" s="9"/>
      <c r="B56" s="9"/>
      <c r="C56" s="2" t="s">
        <v>18</v>
      </c>
      <c r="D56" s="48"/>
      <c r="E56" s="49"/>
      <c r="F56" s="50"/>
      <c r="G56" s="36"/>
      <c r="H56" s="17"/>
      <c r="I56" s="18"/>
      <c r="J56" s="19"/>
      <c r="K56" s="17"/>
      <c r="L56" s="20"/>
      <c r="M56" s="54"/>
      <c r="N56" s="16"/>
      <c r="O56" s="6"/>
      <c r="P56" s="6"/>
      <c r="AH56" s="4">
        <v>0</v>
      </c>
    </row>
    <row r="57" spans="1:34" s="4" customFormat="1" ht="18.75" hidden="1" customHeight="1">
      <c r="A57" s="9" t="s">
        <v>39</v>
      </c>
      <c r="B57" s="9" t="s">
        <v>40</v>
      </c>
      <c r="C57" s="2"/>
      <c r="D57" s="48"/>
      <c r="E57" s="49"/>
      <c r="F57" s="50" t="str">
        <f>INDEX(PT_DIFFERENTIATION_VTAR,MATCH(A57,PT_DIFFERENTIATION_VTAR_ID,0))</f>
        <v>Тариф на транспортировку воды</v>
      </c>
      <c r="G57" s="51" t="str">
        <f>INDEX(PT_DIFFERENTIATION_NTAR,MATCH(B57,PT_DIFFERENTIATION_NTAR_ID,0))</f>
        <v/>
      </c>
      <c r="H57" s="11"/>
      <c r="I57" s="12"/>
      <c r="J57" s="13"/>
      <c r="K57" s="14"/>
      <c r="L57" s="11" t="s">
        <v>3</v>
      </c>
      <c r="M57" s="54"/>
      <c r="N57" s="16"/>
      <c r="O57" s="6"/>
      <c r="P57" s="6"/>
      <c r="AH57" s="4">
        <v>0</v>
      </c>
    </row>
    <row r="58" spans="1:34" s="4" customFormat="1" ht="18.75" hidden="1" customHeight="1">
      <c r="A58" s="9"/>
      <c r="B58" s="9"/>
      <c r="C58" s="2" t="s">
        <v>4</v>
      </c>
      <c r="D58" s="48"/>
      <c r="E58" s="49"/>
      <c r="F58" s="50"/>
      <c r="G58" s="51"/>
      <c r="H58" s="17"/>
      <c r="I58" s="18" t="s">
        <v>5</v>
      </c>
      <c r="J58" s="19"/>
      <c r="K58" s="17"/>
      <c r="L58" s="20"/>
      <c r="M58" s="54"/>
      <c r="N58" s="16"/>
      <c r="O58" s="6"/>
      <c r="P58" s="6"/>
      <c r="AH58" s="4">
        <v>0</v>
      </c>
    </row>
    <row r="59" spans="1:34" s="4" customFormat="1" ht="0.75" hidden="1" customHeight="1">
      <c r="A59" s="9"/>
      <c r="B59" s="9"/>
      <c r="C59" s="2" t="s">
        <v>18</v>
      </c>
      <c r="D59" s="48"/>
      <c r="E59" s="49"/>
      <c r="F59" s="50"/>
      <c r="G59" s="36"/>
      <c r="H59" s="17"/>
      <c r="I59" s="18"/>
      <c r="J59" s="19"/>
      <c r="K59" s="17"/>
      <c r="L59" s="20"/>
      <c r="M59" s="54"/>
      <c r="N59" s="16"/>
      <c r="O59" s="6"/>
      <c r="P59" s="6"/>
      <c r="AH59" s="4">
        <v>0</v>
      </c>
    </row>
    <row r="60" spans="1:34" s="4" customFormat="1" ht="18.75" hidden="1" customHeight="1">
      <c r="A60" s="9" t="s">
        <v>41</v>
      </c>
      <c r="B60" s="9" t="s">
        <v>42</v>
      </c>
      <c r="C60" s="2"/>
      <c r="D60" s="48"/>
      <c r="E60" s="49"/>
      <c r="F60" s="50" t="str">
        <f>INDEX(PT_DIFFERENTIATION_VTAR,MATCH(A60,PT_DIFFERENTIATION_VTAR_ID,0))</f>
        <v>Тариф на подвоз воды</v>
      </c>
      <c r="G60" s="51" t="str">
        <f>INDEX(PT_DIFFERENTIATION_NTAR,MATCH(B60,PT_DIFFERENTIATION_NTAR_ID,0))</f>
        <v/>
      </c>
      <c r="H60" s="11"/>
      <c r="I60" s="12"/>
      <c r="J60" s="13"/>
      <c r="K60" s="14"/>
      <c r="L60" s="11" t="s">
        <v>3</v>
      </c>
      <c r="M60" s="54"/>
      <c r="N60" s="16"/>
      <c r="O60" s="6"/>
      <c r="P60" s="6"/>
      <c r="AH60" s="4">
        <v>0</v>
      </c>
    </row>
    <row r="61" spans="1:34" s="4" customFormat="1" ht="18.75" hidden="1" customHeight="1">
      <c r="A61" s="9"/>
      <c r="B61" s="9"/>
      <c r="C61" s="2" t="s">
        <v>4</v>
      </c>
      <c r="D61" s="48"/>
      <c r="E61" s="49"/>
      <c r="F61" s="50"/>
      <c r="G61" s="51"/>
      <c r="H61" s="17"/>
      <c r="I61" s="18" t="s">
        <v>5</v>
      </c>
      <c r="J61" s="19"/>
      <c r="K61" s="17"/>
      <c r="L61" s="20"/>
      <c r="M61" s="54"/>
      <c r="N61" s="16"/>
      <c r="O61" s="6"/>
      <c r="P61" s="6"/>
      <c r="AH61" s="4">
        <v>0</v>
      </c>
    </row>
    <row r="62" spans="1:34" s="4" customFormat="1" ht="0.75" hidden="1" customHeight="1">
      <c r="A62" s="9"/>
      <c r="B62" s="9"/>
      <c r="C62" s="2" t="s">
        <v>18</v>
      </c>
      <c r="D62" s="48"/>
      <c r="E62" s="49"/>
      <c r="F62" s="50"/>
      <c r="G62" s="36"/>
      <c r="H62" s="17"/>
      <c r="I62" s="18"/>
      <c r="J62" s="19"/>
      <c r="K62" s="17"/>
      <c r="L62" s="20"/>
      <c r="M62" s="54"/>
      <c r="N62" s="16"/>
      <c r="O62" s="6"/>
      <c r="P62" s="6"/>
      <c r="AH62" s="4">
        <v>0</v>
      </c>
    </row>
    <row r="63" spans="1:34" s="4" customFormat="1" ht="18.75" hidden="1" customHeight="1">
      <c r="A63" s="9" t="s">
        <v>43</v>
      </c>
      <c r="B63" s="9" t="s">
        <v>44</v>
      </c>
      <c r="C63" s="2"/>
      <c r="D63" s="48"/>
      <c r="E63" s="49"/>
      <c r="F63" s="50" t="str">
        <f>INDEX(PT_DIFFERENTIATION_VTAR,MATCH(A63,PT_DIFFERENTIATION_VTAR_ID,0))</f>
        <v>Тариф на подключение (технологическое присоединение) к централизованной системе холодного водоснабжения</v>
      </c>
      <c r="G63" s="51" t="str">
        <f>INDEX(PT_DIFFERENTIATION_NTAR,MATCH(B63,PT_DIFFERENTIATION_NTAR_ID,0))</f>
        <v/>
      </c>
      <c r="H63" s="11"/>
      <c r="I63" s="12"/>
      <c r="J63" s="13"/>
      <c r="K63" s="14"/>
      <c r="L63" s="11" t="s">
        <v>3</v>
      </c>
      <c r="M63" s="54"/>
      <c r="N63" s="16"/>
      <c r="O63" s="6"/>
      <c r="P63" s="6"/>
      <c r="AH63" s="4">
        <v>0</v>
      </c>
    </row>
    <row r="64" spans="1:34" s="4" customFormat="1" ht="18.75" hidden="1" customHeight="1">
      <c r="A64" s="9"/>
      <c r="B64" s="9"/>
      <c r="C64" s="2" t="s">
        <v>4</v>
      </c>
      <c r="D64" s="48"/>
      <c r="E64" s="49"/>
      <c r="F64" s="50"/>
      <c r="G64" s="51"/>
      <c r="H64" s="17"/>
      <c r="I64" s="18" t="s">
        <v>5</v>
      </c>
      <c r="J64" s="19"/>
      <c r="K64" s="17"/>
      <c r="L64" s="20"/>
      <c r="M64" s="54"/>
      <c r="N64" s="16"/>
      <c r="O64" s="6"/>
      <c r="P64" s="6"/>
      <c r="AH64" s="4">
        <v>0</v>
      </c>
    </row>
    <row r="65" spans="1:34" s="4" customFormat="1" ht="0.75" hidden="1" customHeight="1">
      <c r="A65" s="9"/>
      <c r="B65" s="9"/>
      <c r="C65" s="2" t="s">
        <v>18</v>
      </c>
      <c r="D65" s="48"/>
      <c r="E65" s="49"/>
      <c r="F65" s="50"/>
      <c r="G65" s="36"/>
      <c r="H65" s="17"/>
      <c r="I65" s="18"/>
      <c r="J65" s="19"/>
      <c r="K65" s="17"/>
      <c r="L65" s="20"/>
      <c r="M65" s="54"/>
      <c r="N65" s="16"/>
      <c r="O65" s="6"/>
      <c r="P65" s="6"/>
      <c r="AH65" s="4">
        <v>0</v>
      </c>
    </row>
    <row r="66" spans="1:34" s="4" customFormat="1" ht="18.75" hidden="1" customHeight="1">
      <c r="A66" s="9" t="s">
        <v>45</v>
      </c>
      <c r="B66" s="9" t="s">
        <v>46</v>
      </c>
      <c r="C66" s="2"/>
      <c r="D66" s="48"/>
      <c r="E66" s="49"/>
      <c r="F66" s="50" t="str">
        <f>INDEX(PT_DIFFERENTIATION_VTAR,MATCH(A66,PT_DIFFERENTIATION_VTAR_ID,0))</f>
        <v>Тариф на горячую воду (горячее водоснабжение)</v>
      </c>
      <c r="G66" s="51" t="str">
        <f>INDEX(PT_DIFFERENTIATION_NTAR,MATCH(B66,PT_DIFFERENTIATION_NTAR_ID,0))</f>
        <v/>
      </c>
      <c r="H66" s="11"/>
      <c r="I66" s="12"/>
      <c r="J66" s="13"/>
      <c r="K66" s="14"/>
      <c r="L66" s="11" t="s">
        <v>3</v>
      </c>
      <c r="M66" s="54"/>
      <c r="N66" s="16"/>
      <c r="O66" s="6"/>
      <c r="P66" s="6"/>
      <c r="AH66" s="4">
        <v>0</v>
      </c>
    </row>
    <row r="67" spans="1:34" s="4" customFormat="1" ht="18.75" hidden="1" customHeight="1">
      <c r="A67" s="9"/>
      <c r="B67" s="9"/>
      <c r="C67" s="2" t="s">
        <v>4</v>
      </c>
      <c r="D67" s="48"/>
      <c r="E67" s="49"/>
      <c r="F67" s="50"/>
      <c r="G67" s="51"/>
      <c r="H67" s="17"/>
      <c r="I67" s="18" t="s">
        <v>5</v>
      </c>
      <c r="J67" s="19"/>
      <c r="K67" s="17"/>
      <c r="L67" s="20"/>
      <c r="M67" s="54"/>
      <c r="N67" s="16"/>
      <c r="O67" s="6"/>
      <c r="P67" s="6"/>
      <c r="AH67" s="4">
        <v>0</v>
      </c>
    </row>
    <row r="68" spans="1:34" s="4" customFormat="1" ht="0.75" hidden="1" customHeight="1">
      <c r="A68" s="9"/>
      <c r="B68" s="9"/>
      <c r="C68" s="2" t="s">
        <v>18</v>
      </c>
      <c r="D68" s="48"/>
      <c r="E68" s="49"/>
      <c r="F68" s="50"/>
      <c r="G68" s="36"/>
      <c r="H68" s="17"/>
      <c r="I68" s="18"/>
      <c r="J68" s="19"/>
      <c r="K68" s="17"/>
      <c r="L68" s="20"/>
      <c r="M68" s="54"/>
      <c r="N68" s="16"/>
      <c r="O68" s="6"/>
      <c r="P68" s="6"/>
      <c r="AH68" s="4">
        <v>0</v>
      </c>
    </row>
    <row r="69" spans="1:34" s="4" customFormat="1" ht="18.75" hidden="1" customHeight="1">
      <c r="A69" s="9" t="s">
        <v>47</v>
      </c>
      <c r="B69" s="9" t="s">
        <v>48</v>
      </c>
      <c r="C69" s="2"/>
      <c r="D69" s="48"/>
      <c r="E69" s="49"/>
      <c r="F69" s="50" t="str">
        <f>INDEX(PT_DIFFERENTIATION_VTAR,MATCH(A69,PT_DIFFERENTIATION_VTAR_ID,0))</f>
        <v>Тариф на транспортировку горячей воды</v>
      </c>
      <c r="G69" s="51" t="str">
        <f>INDEX(PT_DIFFERENTIATION_NTAR,MATCH(B69,PT_DIFFERENTIATION_NTAR_ID,0))</f>
        <v/>
      </c>
      <c r="H69" s="11"/>
      <c r="I69" s="12"/>
      <c r="J69" s="13"/>
      <c r="K69" s="14"/>
      <c r="L69" s="11" t="s">
        <v>3</v>
      </c>
      <c r="M69" s="54"/>
      <c r="N69" s="16"/>
      <c r="O69" s="6"/>
      <c r="P69" s="6"/>
      <c r="AH69" s="4">
        <v>0</v>
      </c>
    </row>
    <row r="70" spans="1:34" s="4" customFormat="1" ht="18.75" hidden="1" customHeight="1">
      <c r="A70" s="9"/>
      <c r="B70" s="9"/>
      <c r="C70" s="2" t="s">
        <v>4</v>
      </c>
      <c r="D70" s="48"/>
      <c r="E70" s="49"/>
      <c r="F70" s="50"/>
      <c r="G70" s="51"/>
      <c r="H70" s="17"/>
      <c r="I70" s="18" t="s">
        <v>5</v>
      </c>
      <c r="J70" s="19"/>
      <c r="K70" s="17"/>
      <c r="L70" s="20"/>
      <c r="M70" s="54"/>
      <c r="N70" s="16"/>
      <c r="O70" s="6"/>
      <c r="P70" s="6"/>
      <c r="AH70" s="4">
        <v>0</v>
      </c>
    </row>
    <row r="71" spans="1:34" s="4" customFormat="1" ht="0.75" hidden="1" customHeight="1">
      <c r="A71" s="9"/>
      <c r="B71" s="9"/>
      <c r="C71" s="2" t="s">
        <v>18</v>
      </c>
      <c r="D71" s="48"/>
      <c r="E71" s="49"/>
      <c r="F71" s="50"/>
      <c r="G71" s="36"/>
      <c r="H71" s="17"/>
      <c r="I71" s="18"/>
      <c r="J71" s="19"/>
      <c r="K71" s="17"/>
      <c r="L71" s="20"/>
      <c r="M71" s="54"/>
      <c r="N71" s="16"/>
      <c r="O71" s="6"/>
      <c r="P71" s="6"/>
      <c r="AH71" s="4">
        <v>0</v>
      </c>
    </row>
    <row r="72" spans="1:34" s="4" customFormat="1" ht="18.75" hidden="1" customHeight="1">
      <c r="A72" s="9" t="s">
        <v>49</v>
      </c>
      <c r="B72" s="9" t="s">
        <v>50</v>
      </c>
      <c r="C72" s="2"/>
      <c r="D72" s="48"/>
      <c r="E72" s="49"/>
      <c r="F72" s="50" t="str">
        <f>INDEX(PT_DIFFERENTIATION_VTAR,MATCH(A72,PT_DIFFERENTIATION_VTAR_ID,0))</f>
        <v>Тариф на подключение (технологическое присоединение) к централизованной системе горячего водоснабжения</v>
      </c>
      <c r="G72" s="51" t="str">
        <f>INDEX(PT_DIFFERENTIATION_NTAR,MATCH(B72,PT_DIFFERENTIATION_NTAR_ID,0))</f>
        <v/>
      </c>
      <c r="H72" s="11"/>
      <c r="I72" s="12"/>
      <c r="J72" s="13"/>
      <c r="K72" s="14"/>
      <c r="L72" s="11" t="s">
        <v>3</v>
      </c>
      <c r="M72" s="54"/>
      <c r="N72" s="16"/>
      <c r="O72" s="6"/>
      <c r="P72" s="6"/>
      <c r="AH72" s="4">
        <v>0</v>
      </c>
    </row>
    <row r="73" spans="1:34" s="4" customFormat="1" ht="18.75" hidden="1" customHeight="1">
      <c r="A73" s="9"/>
      <c r="B73" s="9"/>
      <c r="C73" s="2" t="s">
        <v>4</v>
      </c>
      <c r="D73" s="48"/>
      <c r="E73" s="49"/>
      <c r="F73" s="50"/>
      <c r="G73" s="51"/>
      <c r="H73" s="17"/>
      <c r="I73" s="18" t="s">
        <v>5</v>
      </c>
      <c r="J73" s="19"/>
      <c r="K73" s="17"/>
      <c r="L73" s="20"/>
      <c r="M73" s="54"/>
      <c r="N73" s="16"/>
      <c r="O73" s="6"/>
      <c r="P73" s="6"/>
      <c r="AH73" s="4">
        <v>0</v>
      </c>
    </row>
    <row r="74" spans="1:34" s="4" customFormat="1" ht="0.75" hidden="1" customHeight="1">
      <c r="A74" s="9"/>
      <c r="B74" s="9"/>
      <c r="C74" s="2" t="s">
        <v>18</v>
      </c>
      <c r="D74" s="48"/>
      <c r="E74" s="49"/>
      <c r="F74" s="50"/>
      <c r="G74" s="36"/>
      <c r="H74" s="17"/>
      <c r="I74" s="18"/>
      <c r="J74" s="19"/>
      <c r="K74" s="17"/>
      <c r="L74" s="20"/>
      <c r="M74" s="54"/>
      <c r="N74" s="16"/>
      <c r="O74" s="6"/>
      <c r="P74" s="6"/>
      <c r="AH74" s="4">
        <v>0</v>
      </c>
    </row>
    <row r="75" spans="1:34" s="4" customFormat="1" ht="18.75" customHeight="1">
      <c r="A75" s="9" t="s">
        <v>51</v>
      </c>
      <c r="B75" s="9" t="s">
        <v>52</v>
      </c>
      <c r="C75" s="2"/>
      <c r="D75" s="48"/>
      <c r="E75" s="49"/>
      <c r="F75" s="50" t="str">
        <f>INDEX(PT_DIFFERENTIATION_VTAR,MATCH(A75,PT_DIFFERENTIATION_VTAR_ID,0))</f>
        <v>Тариф на водоотведение</v>
      </c>
      <c r="G75" s="51" t="str">
        <f>INDEX(PT_DIFFERENTIATION_NTAR,MATCH(B75,PT_DIFFERENTIATION_NTAR_ID,0))</f>
        <v>Тариф на водоотведение (прием, транспортировка и очистка сточных вод)</v>
      </c>
      <c r="H75" s="11"/>
      <c r="I75" s="12">
        <v>46388</v>
      </c>
      <c r="J75" s="13">
        <v>46752</v>
      </c>
      <c r="K75" s="14" t="s">
        <v>53</v>
      </c>
      <c r="L75" s="11" t="s">
        <v>3</v>
      </c>
      <c r="M75" s="54"/>
      <c r="N75" s="16"/>
      <c r="O75" s="6"/>
      <c r="P75" s="6"/>
      <c r="AH75" s="4">
        <v>0</v>
      </c>
    </row>
    <row r="76" spans="1:34" s="4" customFormat="1" ht="18.75" customHeight="1">
      <c r="A76" s="9"/>
      <c r="B76" s="9"/>
      <c r="C76" s="2" t="s">
        <v>4</v>
      </c>
      <c r="D76" s="48"/>
      <c r="E76" s="49"/>
      <c r="F76" s="50"/>
      <c r="G76" s="51"/>
      <c r="H76" s="17"/>
      <c r="I76" s="18" t="s">
        <v>5</v>
      </c>
      <c r="J76" s="19"/>
      <c r="K76" s="17"/>
      <c r="L76" s="20"/>
      <c r="M76" s="54"/>
      <c r="N76" s="16"/>
      <c r="O76" s="6"/>
      <c r="P76" s="6"/>
      <c r="AH76" s="4">
        <v>0</v>
      </c>
    </row>
    <row r="77" spans="1:34" s="4" customFormat="1" ht="0.75" customHeight="1">
      <c r="A77" s="9"/>
      <c r="B77" s="9"/>
      <c r="C77" s="2" t="s">
        <v>18</v>
      </c>
      <c r="D77" s="48"/>
      <c r="E77" s="49"/>
      <c r="F77" s="50"/>
      <c r="G77" s="36"/>
      <c r="H77" s="17"/>
      <c r="I77" s="18"/>
      <c r="J77" s="19"/>
      <c r="K77" s="17"/>
      <c r="L77" s="20"/>
      <c r="M77" s="54"/>
      <c r="N77" s="16"/>
      <c r="O77" s="6"/>
      <c r="P77" s="6"/>
      <c r="AH77" s="4">
        <v>0</v>
      </c>
    </row>
    <row r="78" spans="1:34" s="4" customFormat="1" ht="18.75" hidden="1" customHeight="1">
      <c r="A78" s="9" t="s">
        <v>54</v>
      </c>
      <c r="B78" s="9" t="s">
        <v>55</v>
      </c>
      <c r="C78" s="2"/>
      <c r="D78" s="48"/>
      <c r="E78" s="49"/>
      <c r="F78" s="50" t="str">
        <f>INDEX(PT_DIFFERENTIATION_VTAR,MATCH(A78,PT_DIFFERENTIATION_VTAR_ID,0))</f>
        <v>Тариф на транспортировку сточных вод</v>
      </c>
      <c r="G78" s="51" t="str">
        <f>INDEX(PT_DIFFERENTIATION_NTAR,MATCH(B78,PT_DIFFERENTIATION_NTAR_ID,0))</f>
        <v/>
      </c>
      <c r="H78" s="11"/>
      <c r="I78" s="12"/>
      <c r="J78" s="13"/>
      <c r="K78" s="14"/>
      <c r="L78" s="11" t="s">
        <v>3</v>
      </c>
      <c r="M78" s="54"/>
      <c r="N78" s="16"/>
      <c r="O78" s="6"/>
      <c r="P78" s="6"/>
      <c r="AH78" s="4">
        <v>0</v>
      </c>
    </row>
    <row r="79" spans="1:34" s="4" customFormat="1" ht="18.75" hidden="1" customHeight="1">
      <c r="A79" s="9"/>
      <c r="B79" s="9"/>
      <c r="C79" s="2" t="s">
        <v>4</v>
      </c>
      <c r="D79" s="48"/>
      <c r="E79" s="49"/>
      <c r="F79" s="50"/>
      <c r="G79" s="51"/>
      <c r="H79" s="17"/>
      <c r="I79" s="18" t="s">
        <v>5</v>
      </c>
      <c r="J79" s="19"/>
      <c r="K79" s="17"/>
      <c r="L79" s="20"/>
      <c r="M79" s="54"/>
      <c r="N79" s="16"/>
      <c r="O79" s="6"/>
      <c r="P79" s="6"/>
      <c r="AH79" s="4">
        <v>0</v>
      </c>
    </row>
    <row r="80" spans="1:34" s="4" customFormat="1" ht="0.75" hidden="1" customHeight="1">
      <c r="A80" s="9"/>
      <c r="B80" s="9"/>
      <c r="C80" s="2" t="s">
        <v>18</v>
      </c>
      <c r="D80" s="48"/>
      <c r="E80" s="49"/>
      <c r="F80" s="50"/>
      <c r="G80" s="36"/>
      <c r="H80" s="17"/>
      <c r="I80" s="18"/>
      <c r="J80" s="19"/>
      <c r="K80" s="17"/>
      <c r="L80" s="20"/>
      <c r="M80" s="54"/>
      <c r="N80" s="16"/>
      <c r="O80" s="6"/>
      <c r="P80" s="6"/>
      <c r="AH80" s="4">
        <v>0</v>
      </c>
    </row>
    <row r="81" spans="1:34" s="4" customFormat="1" ht="18.75" hidden="1" customHeight="1">
      <c r="A81" s="9" t="s">
        <v>56</v>
      </c>
      <c r="B81" s="9" t="s">
        <v>57</v>
      </c>
      <c r="C81" s="2"/>
      <c r="D81" s="48"/>
      <c r="E81" s="49"/>
      <c r="F81" s="50" t="str">
        <f>INDEX(PT_DIFFERENTIATION_VTAR,MATCH(A81,PT_DIFFERENTIATION_VTAR_ID,0))</f>
        <v>Тариф на подключение (технологическое присоединение) к централизованной системе водоотведения</v>
      </c>
      <c r="G81" s="51" t="str">
        <f>INDEX(PT_DIFFERENTIATION_NTAR,MATCH(B81,PT_DIFFERENTIATION_NTAR_ID,0))</f>
        <v/>
      </c>
      <c r="H81" s="11"/>
      <c r="I81" s="12"/>
      <c r="J81" s="13"/>
      <c r="K81" s="14"/>
      <c r="L81" s="11" t="s">
        <v>3</v>
      </c>
      <c r="M81" s="54"/>
      <c r="N81" s="16"/>
      <c r="O81" s="6"/>
      <c r="P81" s="6"/>
      <c r="AH81" s="4">
        <v>0</v>
      </c>
    </row>
    <row r="82" spans="1:34" s="4" customFormat="1" ht="18.75" hidden="1" customHeight="1">
      <c r="A82" s="9"/>
      <c r="B82" s="9"/>
      <c r="C82" s="2" t="s">
        <v>4</v>
      </c>
      <c r="D82" s="48"/>
      <c r="E82" s="49"/>
      <c r="F82" s="50"/>
      <c r="G82" s="51"/>
      <c r="H82" s="17"/>
      <c r="I82" s="18" t="s">
        <v>5</v>
      </c>
      <c r="J82" s="19"/>
      <c r="K82" s="17"/>
      <c r="L82" s="20"/>
      <c r="M82" s="54"/>
      <c r="N82" s="16"/>
      <c r="O82" s="6"/>
      <c r="P82" s="6"/>
      <c r="AH82" s="4">
        <v>0</v>
      </c>
    </row>
    <row r="83" spans="1:34" s="4" customFormat="1" ht="1.1499999999999999" customHeight="1">
      <c r="A83" s="9"/>
      <c r="B83" s="9"/>
      <c r="C83" s="2" t="s">
        <v>18</v>
      </c>
      <c r="D83" s="48"/>
      <c r="E83" s="49"/>
      <c r="F83" s="50"/>
      <c r="G83" s="36"/>
      <c r="H83" s="17"/>
      <c r="I83" s="18"/>
      <c r="J83" s="19"/>
      <c r="K83" s="17"/>
      <c r="L83" s="20"/>
      <c r="M83" s="54"/>
      <c r="N83" s="16"/>
      <c r="O83" s="6"/>
      <c r="P83" s="6"/>
      <c r="AH83" s="4">
        <v>1</v>
      </c>
    </row>
    <row r="84" spans="1:34" ht="19.899999999999999" customHeight="1">
      <c r="A84" s="9"/>
      <c r="B84" s="9"/>
      <c r="D84" s="24"/>
      <c r="E84" s="37" t="s">
        <v>58</v>
      </c>
      <c r="F84" s="52" t="str">
        <f>"Долгосрочные параметры регулирования (в случае если их установление предусмотрено выбранным методом регулирования тарифов в сфере "&amp;TEMPLATE_SPHERE_RUS&amp;")"</f>
        <v>Долгосрочные параметры регулирования (в случае если их установление предусмотрено выбранным методом регулирования тарифов в сфере водоотведения)</v>
      </c>
      <c r="G84" s="52"/>
      <c r="H84" s="52"/>
      <c r="I84" s="52"/>
      <c r="J84" s="52"/>
      <c r="K84" s="52"/>
      <c r="L84" s="52"/>
      <c r="M84" s="38"/>
      <c r="N84" s="16"/>
      <c r="AH84" s="4">
        <v>19</v>
      </c>
    </row>
    <row r="85" spans="1:34" ht="35.65" customHeight="1">
      <c r="A85" s="9"/>
      <c r="B85" s="9"/>
      <c r="D85" s="24"/>
      <c r="E85" s="39"/>
      <c r="F85" s="23" t="s">
        <v>3</v>
      </c>
      <c r="G85" s="23" t="s">
        <v>3</v>
      </c>
      <c r="H85" s="56" t="s">
        <v>3</v>
      </c>
      <c r="I85" s="57"/>
      <c r="J85" s="23" t="s">
        <v>3</v>
      </c>
      <c r="K85" s="23" t="s">
        <v>3</v>
      </c>
      <c r="L85" s="40" t="s">
        <v>59</v>
      </c>
      <c r="M85" s="41" t="s">
        <v>60</v>
      </c>
      <c r="N85" s="16"/>
      <c r="AH85" s="4">
        <v>34</v>
      </c>
    </row>
    <row r="86" spans="1:34" ht="19.899999999999999" customHeight="1">
      <c r="A86" s="9"/>
      <c r="B86" s="9"/>
      <c r="D86" s="24"/>
      <c r="E86" s="37" t="s">
        <v>61</v>
      </c>
      <c r="F86" s="52" t="s">
        <v>62</v>
      </c>
      <c r="G86" s="52"/>
      <c r="H86" s="52"/>
      <c r="I86" s="52"/>
      <c r="J86" s="52"/>
      <c r="K86" s="52"/>
      <c r="L86" s="52"/>
      <c r="M86" s="38"/>
      <c r="N86" s="16"/>
      <c r="AH86" s="4">
        <v>19</v>
      </c>
    </row>
    <row r="87" spans="1:34" s="4" customFormat="1" ht="60.75" hidden="1" customHeight="1">
      <c r="A87" s="9" t="s">
        <v>1</v>
      </c>
      <c r="B87" s="9" t="s">
        <v>2</v>
      </c>
      <c r="C87" s="2"/>
      <c r="D87" s="48"/>
      <c r="E87" s="49"/>
      <c r="F87" s="50" t="str">
        <f>INDEX(PT_DIFFERENTIATION_VTAR,MATCH(A87,PT_DIFFERENTIATION_VTAR_ID,0))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87" s="51" t="str">
        <f>INDEX(PT_DIFFERENTIATION_NTAR,MATCH(B87,PT_DIFFERENTIATION_NTAR_ID,0))</f>
        <v/>
      </c>
      <c r="H87" s="11"/>
      <c r="I87" s="12"/>
      <c r="J87" s="13"/>
      <c r="K87" s="21"/>
      <c r="L87" s="11" t="s">
        <v>3</v>
      </c>
      <c r="M87" s="53"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Даты начала и окончания срока действия тарифов указываются в виде «ДД.ММ.ГГГГ».
"&amp;"Величина необходимой валовой выручки указывается в колонке «Информация» в тыс. руб.В случае дифференциации необходимой валовой выручки по видам тарифов и (или) по срокам действия тарифов информация указывается в отдельных строках."</f>
        <v>Значение в колонке «Вид тарифа» выбирается из перечня видов тарифов в сфере водоотведения, предусмотренных законодательством в сфере водоснабжения и водоотведения.
Даты начала и окончания срока действия тарифов указываются в виде «ДД.ММ.ГГГГ».
Величина необходимой валовой выручки указывается в колонке «Информация» в тыс. руб.В случае дифференциации необходимой валовой выручки по видам тарифов и (или) по срокам действия тарифов информация указывается в отдельных строках.</v>
      </c>
      <c r="N87" s="16"/>
      <c r="O87" s="6"/>
      <c r="P87" s="6"/>
      <c r="AH87" s="4">
        <v>0</v>
      </c>
    </row>
    <row r="88" spans="1:34" s="4" customFormat="1" ht="18.75" hidden="1" customHeight="1">
      <c r="A88" s="9"/>
      <c r="B88" s="9"/>
      <c r="C88" s="2" t="s">
        <v>6</v>
      </c>
      <c r="D88" s="48"/>
      <c r="E88" s="49"/>
      <c r="F88" s="50"/>
      <c r="G88" s="51"/>
      <c r="H88" s="17"/>
      <c r="I88" s="18" t="s">
        <v>5</v>
      </c>
      <c r="J88" s="19"/>
      <c r="K88" s="17"/>
      <c r="L88" s="20"/>
      <c r="M88" s="54"/>
      <c r="N88" s="16"/>
      <c r="O88" s="6"/>
      <c r="P88" s="6"/>
      <c r="AH88" s="4">
        <v>0</v>
      </c>
    </row>
    <row r="89" spans="1:34" s="4" customFormat="1" ht="0.75" hidden="1" customHeight="1">
      <c r="A89" s="9"/>
      <c r="B89" s="9"/>
      <c r="C89" s="2" t="s">
        <v>63</v>
      </c>
      <c r="D89" s="48"/>
      <c r="E89" s="49"/>
      <c r="F89" s="50"/>
      <c r="G89" s="36"/>
      <c r="H89" s="17"/>
      <c r="I89" s="18"/>
      <c r="J89" s="19"/>
      <c r="K89" s="17"/>
      <c r="L89" s="20"/>
      <c r="M89" s="54"/>
      <c r="N89" s="16"/>
      <c r="O89" s="6"/>
      <c r="P89" s="6"/>
      <c r="AH89" s="4">
        <v>0</v>
      </c>
    </row>
    <row r="90" spans="1:34" s="4" customFormat="1" ht="45" hidden="1" customHeight="1">
      <c r="A90" s="9" t="s">
        <v>19</v>
      </c>
      <c r="B90" s="9" t="s">
        <v>20</v>
      </c>
      <c r="C90" s="2"/>
      <c r="D90" s="48"/>
      <c r="E90" s="49"/>
      <c r="F90" s="50" t="str">
        <f>INDEX(PT_DIFFERENTIATION_VTAR,MATCH(A90,PT_DIFFERENTIATION_VTAR_ID,0))</f>
        <v/>
      </c>
      <c r="G90" s="51" t="str">
        <f>INDEX(PT_DIFFERENTIATION_NTAR,MATCH(B90,PT_DIFFERENTIATION_NTAR_ID,0))</f>
        <v/>
      </c>
      <c r="H90" s="11"/>
      <c r="I90" s="12"/>
      <c r="J90" s="13"/>
      <c r="K90" s="21"/>
      <c r="L90" s="11" t="s">
        <v>3</v>
      </c>
      <c r="M90" s="55"/>
      <c r="N90" s="16"/>
      <c r="O90" s="6"/>
      <c r="P90" s="6"/>
      <c r="AH90" s="4">
        <v>0</v>
      </c>
    </row>
    <row r="91" spans="1:34" s="4" customFormat="1" ht="18.75" hidden="1" customHeight="1">
      <c r="A91" s="9"/>
      <c r="B91" s="9"/>
      <c r="C91" s="2" t="s">
        <v>6</v>
      </c>
      <c r="D91" s="48"/>
      <c r="E91" s="49"/>
      <c r="F91" s="50"/>
      <c r="G91" s="51"/>
      <c r="H91" s="17"/>
      <c r="I91" s="18" t="s">
        <v>5</v>
      </c>
      <c r="J91" s="19"/>
      <c r="K91" s="17"/>
      <c r="L91" s="20"/>
      <c r="M91" s="42"/>
      <c r="N91" s="16"/>
      <c r="O91" s="6"/>
      <c r="P91" s="6"/>
      <c r="AH91" s="4">
        <v>0</v>
      </c>
    </row>
    <row r="92" spans="1:34" s="4" customFormat="1" ht="0.75" hidden="1" customHeight="1">
      <c r="A92" s="9"/>
      <c r="B92" s="9"/>
      <c r="C92" s="2" t="s">
        <v>63</v>
      </c>
      <c r="D92" s="48"/>
      <c r="E92" s="49"/>
      <c r="F92" s="50"/>
      <c r="G92" s="36"/>
      <c r="H92" s="17"/>
      <c r="I92" s="18"/>
      <c r="J92" s="19"/>
      <c r="K92" s="17"/>
      <c r="L92" s="20"/>
      <c r="M92" s="43"/>
      <c r="N92" s="16"/>
      <c r="O92" s="6"/>
      <c r="P92" s="6"/>
      <c r="AH92" s="4">
        <v>0</v>
      </c>
    </row>
    <row r="93" spans="1:34" s="4" customFormat="1" ht="45" hidden="1" customHeight="1">
      <c r="A93" s="9" t="s">
        <v>21</v>
      </c>
      <c r="B93" s="9" t="s">
        <v>22</v>
      </c>
      <c r="C93" s="2"/>
      <c r="D93" s="48"/>
      <c r="E93" s="49"/>
      <c r="F93" s="50" t="str">
        <f>INDEX(PT_DIFFERENTIATION_VTAR,MATCH(A93,PT_DIFFERENTIATION_VTAR_ID,0))</f>
        <v>Тарифы на теплоноситель, поставляемый теплоснабжающими организациями потребителям, другим теплоснабжающим организациям</v>
      </c>
      <c r="G93" s="51" t="str">
        <f>INDEX(PT_DIFFERENTIATION_NTAR,MATCH(B93,PT_DIFFERENTIATION_NTAR_ID,0))</f>
        <v/>
      </c>
      <c r="H93" s="11"/>
      <c r="I93" s="12"/>
      <c r="J93" s="13"/>
      <c r="K93" s="21"/>
      <c r="L93" s="11" t="s">
        <v>3</v>
      </c>
      <c r="M93" s="43"/>
      <c r="N93" s="16"/>
      <c r="O93" s="6"/>
      <c r="P93" s="6"/>
      <c r="AH93" s="4">
        <v>0</v>
      </c>
    </row>
    <row r="94" spans="1:34" s="4" customFormat="1" ht="18.75" hidden="1" customHeight="1">
      <c r="A94" s="9"/>
      <c r="B94" s="9"/>
      <c r="C94" s="2" t="s">
        <v>6</v>
      </c>
      <c r="D94" s="48"/>
      <c r="E94" s="49"/>
      <c r="F94" s="50"/>
      <c r="G94" s="51"/>
      <c r="H94" s="17"/>
      <c r="I94" s="18" t="s">
        <v>5</v>
      </c>
      <c r="J94" s="19"/>
      <c r="K94" s="17"/>
      <c r="L94" s="20"/>
      <c r="M94" s="43"/>
      <c r="N94" s="16"/>
      <c r="O94" s="6"/>
      <c r="P94" s="6"/>
      <c r="AH94" s="4">
        <v>0</v>
      </c>
    </row>
    <row r="95" spans="1:34" s="4" customFormat="1" ht="0.75" hidden="1" customHeight="1">
      <c r="A95" s="9"/>
      <c r="B95" s="9"/>
      <c r="C95" s="2" t="s">
        <v>63</v>
      </c>
      <c r="D95" s="48"/>
      <c r="E95" s="49"/>
      <c r="F95" s="50"/>
      <c r="G95" s="36"/>
      <c r="H95" s="17"/>
      <c r="I95" s="18"/>
      <c r="J95" s="19"/>
      <c r="K95" s="17"/>
      <c r="L95" s="20"/>
      <c r="M95" s="43"/>
      <c r="N95" s="16"/>
      <c r="O95" s="6"/>
      <c r="P95" s="6"/>
      <c r="AH95" s="4">
        <v>0</v>
      </c>
    </row>
    <row r="96" spans="1:34" s="4" customFormat="1" ht="45" hidden="1" customHeight="1">
      <c r="A96" s="9" t="s">
        <v>23</v>
      </c>
      <c r="B96" s="9" t="s">
        <v>24</v>
      </c>
      <c r="C96" s="2"/>
      <c r="D96" s="48"/>
      <c r="E96" s="49"/>
      <c r="F96" s="50" t="str">
        <f>INDEX(PT_DIFFERENTIATION_VTAR,MATCH(A96,PT_DIFFERENTIATION_VTAR_ID,0))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96" s="51" t="str">
        <f>INDEX(PT_DIFFERENTIATION_NTAR,MATCH(B96,PT_DIFFERENTIATION_NTAR_ID,0))</f>
        <v/>
      </c>
      <c r="H96" s="11"/>
      <c r="I96" s="12"/>
      <c r="J96" s="13"/>
      <c r="K96" s="21"/>
      <c r="L96" s="11" t="s">
        <v>3</v>
      </c>
      <c r="M96" s="43"/>
      <c r="N96" s="16"/>
      <c r="O96" s="6"/>
      <c r="P96" s="6"/>
      <c r="AH96" s="4">
        <v>0</v>
      </c>
    </row>
    <row r="97" spans="1:34" s="4" customFormat="1" ht="18.75" hidden="1" customHeight="1">
      <c r="A97" s="9"/>
      <c r="B97" s="9"/>
      <c r="C97" s="2" t="s">
        <v>6</v>
      </c>
      <c r="D97" s="48"/>
      <c r="E97" s="49"/>
      <c r="F97" s="50"/>
      <c r="G97" s="51"/>
      <c r="H97" s="17"/>
      <c r="I97" s="18" t="s">
        <v>5</v>
      </c>
      <c r="J97" s="19"/>
      <c r="K97" s="17"/>
      <c r="L97" s="20"/>
      <c r="M97" s="43"/>
      <c r="N97" s="16"/>
      <c r="O97" s="6"/>
      <c r="P97" s="6"/>
      <c r="AH97" s="4">
        <v>0</v>
      </c>
    </row>
    <row r="98" spans="1:34" s="4" customFormat="1" ht="0.75" hidden="1" customHeight="1">
      <c r="A98" s="9"/>
      <c r="B98" s="9"/>
      <c r="C98" s="2" t="s">
        <v>63</v>
      </c>
      <c r="D98" s="48"/>
      <c r="E98" s="49"/>
      <c r="F98" s="50"/>
      <c r="G98" s="36"/>
      <c r="H98" s="17"/>
      <c r="I98" s="18"/>
      <c r="J98" s="19"/>
      <c r="K98" s="17"/>
      <c r="L98" s="20"/>
      <c r="M98" s="43"/>
      <c r="N98" s="16"/>
      <c r="O98" s="6"/>
      <c r="P98" s="6"/>
      <c r="AH98" s="4">
        <v>0</v>
      </c>
    </row>
    <row r="99" spans="1:34" s="4" customFormat="1" ht="18.75" hidden="1" customHeight="1">
      <c r="A99" s="9" t="s">
        <v>25</v>
      </c>
      <c r="B99" s="9" t="s">
        <v>26</v>
      </c>
      <c r="C99" s="2"/>
      <c r="D99" s="48"/>
      <c r="E99" s="49"/>
      <c r="F99" s="50" t="str">
        <f>INDEX(PT_DIFFERENTIATION_VTAR,MATCH(A99,PT_DIFFERENTIATION_VTAR_ID,0))</f>
        <v>Тарифы на услуги по передаче тепловой энергии</v>
      </c>
      <c r="G99" s="51" t="str">
        <f>INDEX(PT_DIFFERENTIATION_NTAR,MATCH(B99,PT_DIFFERENTIATION_NTAR_ID,0))</f>
        <v/>
      </c>
      <c r="H99" s="11"/>
      <c r="I99" s="12"/>
      <c r="J99" s="13"/>
      <c r="K99" s="21"/>
      <c r="L99" s="11" t="s">
        <v>3</v>
      </c>
      <c r="M99" s="43"/>
      <c r="N99" s="16"/>
      <c r="O99" s="6"/>
      <c r="P99" s="6"/>
      <c r="AH99" s="4">
        <v>0</v>
      </c>
    </row>
    <row r="100" spans="1:34" s="4" customFormat="1" ht="18.75" hidden="1" customHeight="1">
      <c r="A100" s="9"/>
      <c r="B100" s="9"/>
      <c r="C100" s="2" t="s">
        <v>6</v>
      </c>
      <c r="D100" s="48"/>
      <c r="E100" s="49"/>
      <c r="F100" s="50"/>
      <c r="G100" s="51"/>
      <c r="H100" s="17"/>
      <c r="I100" s="18" t="s">
        <v>5</v>
      </c>
      <c r="J100" s="19"/>
      <c r="K100" s="17"/>
      <c r="L100" s="20"/>
      <c r="M100" s="43"/>
      <c r="N100" s="16"/>
      <c r="O100" s="6"/>
      <c r="P100" s="6"/>
      <c r="AH100" s="4">
        <v>0</v>
      </c>
    </row>
    <row r="101" spans="1:34" s="4" customFormat="1" ht="0.75" hidden="1" customHeight="1">
      <c r="A101" s="9"/>
      <c r="B101" s="9"/>
      <c r="C101" s="2" t="s">
        <v>63</v>
      </c>
      <c r="D101" s="48"/>
      <c r="E101" s="49"/>
      <c r="F101" s="50"/>
      <c r="G101" s="36"/>
      <c r="H101" s="17"/>
      <c r="I101" s="18"/>
      <c r="J101" s="19"/>
      <c r="K101" s="17"/>
      <c r="L101" s="20"/>
      <c r="M101" s="43"/>
      <c r="N101" s="16"/>
      <c r="O101" s="6"/>
      <c r="P101" s="6"/>
      <c r="AH101" s="4">
        <v>0</v>
      </c>
    </row>
    <row r="102" spans="1:34" s="4" customFormat="1" ht="18.75" hidden="1" customHeight="1">
      <c r="A102" s="9" t="s">
        <v>27</v>
      </c>
      <c r="B102" s="9" t="s">
        <v>28</v>
      </c>
      <c r="C102" s="2"/>
      <c r="D102" s="48"/>
      <c r="E102" s="49"/>
      <c r="F102" s="50" t="str">
        <f>INDEX(PT_DIFFERENTIATION_VTAR,MATCH(A102,PT_DIFFERENTIATION_VTAR_ID,0))</f>
        <v>Тарифы на услуги по передаче теплоносителя</v>
      </c>
      <c r="G102" s="51" t="str">
        <f>INDEX(PT_DIFFERENTIATION_NTAR,MATCH(B102,PT_DIFFERENTIATION_NTAR_ID,0))</f>
        <v/>
      </c>
      <c r="H102" s="11"/>
      <c r="I102" s="12"/>
      <c r="J102" s="13"/>
      <c r="K102" s="21"/>
      <c r="L102" s="11" t="s">
        <v>3</v>
      </c>
      <c r="M102" s="43"/>
      <c r="N102" s="16"/>
      <c r="O102" s="6"/>
      <c r="P102" s="6"/>
      <c r="AH102" s="4">
        <v>0</v>
      </c>
    </row>
    <row r="103" spans="1:34" s="4" customFormat="1" ht="18.75" hidden="1" customHeight="1">
      <c r="A103" s="9"/>
      <c r="B103" s="9"/>
      <c r="C103" s="2" t="s">
        <v>6</v>
      </c>
      <c r="D103" s="48"/>
      <c r="E103" s="49"/>
      <c r="F103" s="50"/>
      <c r="G103" s="51"/>
      <c r="H103" s="17"/>
      <c r="I103" s="18" t="s">
        <v>5</v>
      </c>
      <c r="J103" s="19"/>
      <c r="K103" s="17"/>
      <c r="L103" s="20"/>
      <c r="M103" s="43"/>
      <c r="N103" s="16"/>
      <c r="O103" s="6"/>
      <c r="P103" s="6"/>
      <c r="AH103" s="4">
        <v>0</v>
      </c>
    </row>
    <row r="104" spans="1:34" s="4" customFormat="1" ht="0.75" hidden="1" customHeight="1">
      <c r="A104" s="9"/>
      <c r="B104" s="9"/>
      <c r="C104" s="2" t="s">
        <v>63</v>
      </c>
      <c r="D104" s="48"/>
      <c r="E104" s="49"/>
      <c r="F104" s="50"/>
      <c r="G104" s="36"/>
      <c r="H104" s="17"/>
      <c r="I104" s="18"/>
      <c r="J104" s="19"/>
      <c r="K104" s="17"/>
      <c r="L104" s="20"/>
      <c r="M104" s="43"/>
      <c r="N104" s="16"/>
      <c r="O104" s="6"/>
      <c r="P104" s="6"/>
      <c r="AH104" s="4">
        <v>0</v>
      </c>
    </row>
    <row r="105" spans="1:34" s="4" customFormat="1" ht="18.75" hidden="1" customHeight="1">
      <c r="A105" s="9" t="s">
        <v>29</v>
      </c>
      <c r="B105" s="9" t="s">
        <v>30</v>
      </c>
      <c r="C105" s="2"/>
      <c r="D105" s="48"/>
      <c r="E105" s="49"/>
      <c r="F105" s="50" t="str">
        <f>INDEX(PT_DIFFERENTIATION_VTAR,MATCH(A105,PT_DIFFERENTIATION_VTAR_ID,0))</f>
        <v>Плата за услуги по поддержанию резервной тепловой мощности при отсутствии потребления тепловой энергии</v>
      </c>
      <c r="G105" s="51" t="str">
        <f>INDEX(PT_DIFFERENTIATION_NTAR,MATCH(B105,PT_DIFFERENTIATION_NTAR_ID,0))</f>
        <v/>
      </c>
      <c r="H105" s="11"/>
      <c r="I105" s="12"/>
      <c r="J105" s="13"/>
      <c r="K105" s="21"/>
      <c r="L105" s="11" t="s">
        <v>3</v>
      </c>
      <c r="M105" s="43"/>
      <c r="N105" s="16"/>
      <c r="O105" s="6"/>
      <c r="P105" s="6"/>
      <c r="AH105" s="4">
        <v>0</v>
      </c>
    </row>
    <row r="106" spans="1:34" s="4" customFormat="1" ht="18.75" hidden="1" customHeight="1">
      <c r="A106" s="9"/>
      <c r="B106" s="9"/>
      <c r="C106" s="2" t="s">
        <v>6</v>
      </c>
      <c r="D106" s="48"/>
      <c r="E106" s="49"/>
      <c r="F106" s="50"/>
      <c r="G106" s="51"/>
      <c r="H106" s="17"/>
      <c r="I106" s="18" t="s">
        <v>5</v>
      </c>
      <c r="J106" s="19"/>
      <c r="K106" s="17"/>
      <c r="L106" s="20"/>
      <c r="M106" s="43"/>
      <c r="N106" s="16"/>
      <c r="O106" s="6"/>
      <c r="P106" s="6"/>
      <c r="AH106" s="4">
        <v>0</v>
      </c>
    </row>
    <row r="107" spans="1:34" s="4" customFormat="1" ht="0.75" hidden="1" customHeight="1">
      <c r="A107" s="9"/>
      <c r="B107" s="9"/>
      <c r="C107" s="2" t="s">
        <v>63</v>
      </c>
      <c r="D107" s="48"/>
      <c r="E107" s="49"/>
      <c r="F107" s="50"/>
      <c r="G107" s="36"/>
      <c r="H107" s="17"/>
      <c r="I107" s="18"/>
      <c r="J107" s="19"/>
      <c r="K107" s="17"/>
      <c r="L107" s="20"/>
      <c r="M107" s="43"/>
      <c r="N107" s="16"/>
      <c r="O107" s="6"/>
      <c r="P107" s="6"/>
      <c r="AH107" s="4">
        <v>0</v>
      </c>
    </row>
    <row r="108" spans="1:34" s="4" customFormat="1" ht="18.75" hidden="1" customHeight="1">
      <c r="A108" s="9" t="s">
        <v>31</v>
      </c>
      <c r="B108" s="9" t="s">
        <v>32</v>
      </c>
      <c r="C108" s="2"/>
      <c r="D108" s="48"/>
      <c r="E108" s="49"/>
      <c r="F108" s="50" t="str">
        <f>INDEX(PT_DIFFERENTIATION_VTAR,MATCH(A108,PT_DIFFERENTIATION_VTAR_ID,0))</f>
        <v>Плата за подключение (технологическое присоединение) к системе теплоснабжения</v>
      </c>
      <c r="G108" s="51" t="str">
        <f>INDEX(PT_DIFFERENTIATION_NTAR,MATCH(B108,PT_DIFFERENTIATION_NTAR_ID,0))</f>
        <v/>
      </c>
      <c r="H108" s="11"/>
      <c r="I108" s="12"/>
      <c r="J108" s="13"/>
      <c r="K108" s="21"/>
      <c r="L108" s="11" t="s">
        <v>3</v>
      </c>
      <c r="M108" s="43"/>
      <c r="N108" s="16"/>
      <c r="O108" s="6"/>
      <c r="P108" s="6"/>
      <c r="AH108" s="4">
        <v>0</v>
      </c>
    </row>
    <row r="109" spans="1:34" s="4" customFormat="1" ht="18.75" hidden="1" customHeight="1">
      <c r="A109" s="9"/>
      <c r="B109" s="9"/>
      <c r="C109" s="2" t="s">
        <v>6</v>
      </c>
      <c r="D109" s="48"/>
      <c r="E109" s="49"/>
      <c r="F109" s="50"/>
      <c r="G109" s="51"/>
      <c r="H109" s="17"/>
      <c r="I109" s="18" t="s">
        <v>5</v>
      </c>
      <c r="J109" s="19"/>
      <c r="K109" s="17"/>
      <c r="L109" s="20"/>
      <c r="M109" s="43"/>
      <c r="N109" s="16"/>
      <c r="O109" s="6"/>
      <c r="P109" s="6"/>
      <c r="AH109" s="4">
        <v>0</v>
      </c>
    </row>
    <row r="110" spans="1:34" s="4" customFormat="1" ht="0.75" hidden="1" customHeight="1">
      <c r="A110" s="9"/>
      <c r="B110" s="9"/>
      <c r="C110" s="2" t="s">
        <v>63</v>
      </c>
      <c r="D110" s="48"/>
      <c r="E110" s="49"/>
      <c r="F110" s="50"/>
      <c r="G110" s="36"/>
      <c r="H110" s="17"/>
      <c r="I110" s="18"/>
      <c r="J110" s="19"/>
      <c r="K110" s="17"/>
      <c r="L110" s="20"/>
      <c r="M110" s="43"/>
      <c r="N110" s="16"/>
      <c r="O110" s="6"/>
      <c r="P110" s="6"/>
      <c r="AH110" s="4">
        <v>0</v>
      </c>
    </row>
    <row r="111" spans="1:34" s="4" customFormat="1" ht="18.75" hidden="1" customHeight="1">
      <c r="A111" s="9" t="s">
        <v>33</v>
      </c>
      <c r="B111" s="9" t="s">
        <v>34</v>
      </c>
      <c r="C111" s="2"/>
      <c r="D111" s="48"/>
      <c r="E111" s="49"/>
      <c r="F111" s="50" t="str">
        <f>INDEX(PT_DIFFERENTIATION_VTAR,MATCH(A111,PT_DIFFERENTIATION_VTAR_ID,0))</f>
        <v>Плата за подключение (технологическое присоединение) к системе теплоснабжения (индивидуальная)</v>
      </c>
      <c r="G111" s="51" t="str">
        <f>INDEX(PT_DIFFERENTIATION_NTAR,MATCH(B111,PT_DIFFERENTIATION_NTAR_ID,0))</f>
        <v/>
      </c>
      <c r="H111" s="11"/>
      <c r="I111" s="12"/>
      <c r="J111" s="13"/>
      <c r="K111" s="21"/>
      <c r="L111" s="11" t="s">
        <v>3</v>
      </c>
      <c r="M111" s="43"/>
      <c r="N111" s="16"/>
      <c r="O111" s="6"/>
      <c r="P111" s="6"/>
      <c r="AH111" s="4">
        <v>0</v>
      </c>
    </row>
    <row r="112" spans="1:34" s="4" customFormat="1" ht="18.75" hidden="1" customHeight="1">
      <c r="A112" s="9"/>
      <c r="B112" s="9"/>
      <c r="C112" s="2" t="s">
        <v>6</v>
      </c>
      <c r="D112" s="48"/>
      <c r="E112" s="49"/>
      <c r="F112" s="50"/>
      <c r="G112" s="51"/>
      <c r="H112" s="17"/>
      <c r="I112" s="18" t="s">
        <v>5</v>
      </c>
      <c r="J112" s="19"/>
      <c r="K112" s="17"/>
      <c r="L112" s="20"/>
      <c r="M112" s="43"/>
      <c r="N112" s="16"/>
      <c r="O112" s="6"/>
      <c r="P112" s="6"/>
      <c r="AH112" s="4">
        <v>0</v>
      </c>
    </row>
    <row r="113" spans="1:34" s="4" customFormat="1" ht="0.75" hidden="1" customHeight="1">
      <c r="A113" s="9"/>
      <c r="B113" s="9"/>
      <c r="C113" s="2" t="s">
        <v>63</v>
      </c>
      <c r="D113" s="48"/>
      <c r="E113" s="49"/>
      <c r="F113" s="50"/>
      <c r="G113" s="36"/>
      <c r="H113" s="17"/>
      <c r="I113" s="18"/>
      <c r="J113" s="19"/>
      <c r="K113" s="17"/>
      <c r="L113" s="20"/>
      <c r="M113" s="43"/>
      <c r="N113" s="16"/>
      <c r="O113" s="6"/>
      <c r="P113" s="6"/>
      <c r="AH113" s="4">
        <v>0</v>
      </c>
    </row>
    <row r="114" spans="1:34" s="4" customFormat="1" ht="18.75" hidden="1" customHeight="1">
      <c r="A114" s="9" t="s">
        <v>35</v>
      </c>
      <c r="B114" s="9" t="s">
        <v>36</v>
      </c>
      <c r="C114" s="2"/>
      <c r="D114" s="48"/>
      <c r="E114" s="49"/>
      <c r="F114" s="50" t="str">
        <f>INDEX(PT_DIFFERENTIATION_VTAR,MATCH(A114,PT_DIFFERENTIATION_VTAR_ID,0))</f>
        <v>Тариф на питьевую воду (питьевое водоснабжение)</v>
      </c>
      <c r="G114" s="51" t="str">
        <f>INDEX(PT_DIFFERENTIATION_NTAR,MATCH(B114,PT_DIFFERENTIATION_NTAR_ID,0))</f>
        <v/>
      </c>
      <c r="H114" s="11"/>
      <c r="I114" s="12"/>
      <c r="J114" s="13"/>
      <c r="K114" s="21"/>
      <c r="L114" s="11" t="s">
        <v>3</v>
      </c>
      <c r="M114" s="43"/>
      <c r="N114" s="16"/>
      <c r="O114" s="6"/>
      <c r="P114" s="6"/>
      <c r="AH114" s="4">
        <v>0</v>
      </c>
    </row>
    <row r="115" spans="1:34" s="4" customFormat="1" ht="18.75" hidden="1" customHeight="1">
      <c r="A115" s="9"/>
      <c r="B115" s="9"/>
      <c r="C115" s="2" t="s">
        <v>6</v>
      </c>
      <c r="D115" s="48"/>
      <c r="E115" s="49"/>
      <c r="F115" s="50"/>
      <c r="G115" s="51"/>
      <c r="H115" s="17"/>
      <c r="I115" s="18" t="s">
        <v>5</v>
      </c>
      <c r="J115" s="19"/>
      <c r="K115" s="17"/>
      <c r="L115" s="20"/>
      <c r="M115" s="43"/>
      <c r="N115" s="16"/>
      <c r="O115" s="6"/>
      <c r="P115" s="6"/>
      <c r="AH115" s="4">
        <v>0</v>
      </c>
    </row>
    <row r="116" spans="1:34" s="4" customFormat="1" ht="0.75" hidden="1" customHeight="1">
      <c r="A116" s="9"/>
      <c r="B116" s="9"/>
      <c r="C116" s="2" t="s">
        <v>63</v>
      </c>
      <c r="D116" s="48"/>
      <c r="E116" s="49"/>
      <c r="F116" s="50"/>
      <c r="G116" s="36"/>
      <c r="H116" s="17"/>
      <c r="I116" s="18"/>
      <c r="J116" s="19"/>
      <c r="K116" s="17"/>
      <c r="L116" s="20"/>
      <c r="M116" s="43"/>
      <c r="N116" s="16"/>
      <c r="O116" s="6"/>
      <c r="P116" s="6"/>
      <c r="AH116" s="4">
        <v>0</v>
      </c>
    </row>
    <row r="117" spans="1:34" s="4" customFormat="1" ht="18.75" hidden="1" customHeight="1">
      <c r="A117" s="9" t="s">
        <v>37</v>
      </c>
      <c r="B117" s="9" t="s">
        <v>38</v>
      </c>
      <c r="C117" s="2"/>
      <c r="D117" s="48"/>
      <c r="E117" s="49"/>
      <c r="F117" s="50" t="str">
        <f>INDEX(PT_DIFFERENTIATION_VTAR,MATCH(A117,PT_DIFFERENTIATION_VTAR_ID,0))</f>
        <v>Тариф на техническую воду</v>
      </c>
      <c r="G117" s="51" t="str">
        <f>INDEX(PT_DIFFERENTIATION_NTAR,MATCH(B117,PT_DIFFERENTIATION_NTAR_ID,0))</f>
        <v/>
      </c>
      <c r="H117" s="11"/>
      <c r="I117" s="12"/>
      <c r="J117" s="13"/>
      <c r="K117" s="21"/>
      <c r="L117" s="11" t="s">
        <v>3</v>
      </c>
      <c r="M117" s="43"/>
      <c r="N117" s="16"/>
      <c r="O117" s="6"/>
      <c r="P117" s="6"/>
      <c r="AH117" s="4">
        <v>0</v>
      </c>
    </row>
    <row r="118" spans="1:34" s="4" customFormat="1" ht="18.75" hidden="1" customHeight="1">
      <c r="A118" s="9"/>
      <c r="B118" s="9"/>
      <c r="C118" s="2" t="s">
        <v>6</v>
      </c>
      <c r="D118" s="48"/>
      <c r="E118" s="49"/>
      <c r="F118" s="50"/>
      <c r="G118" s="51"/>
      <c r="H118" s="17"/>
      <c r="I118" s="18" t="s">
        <v>5</v>
      </c>
      <c r="J118" s="19"/>
      <c r="K118" s="17"/>
      <c r="L118" s="20"/>
      <c r="M118" s="43"/>
      <c r="N118" s="16"/>
      <c r="O118" s="6"/>
      <c r="P118" s="6"/>
      <c r="AH118" s="4">
        <v>0</v>
      </c>
    </row>
    <row r="119" spans="1:34" s="4" customFormat="1" ht="0.75" hidden="1" customHeight="1">
      <c r="A119" s="9"/>
      <c r="B119" s="9"/>
      <c r="C119" s="2" t="s">
        <v>63</v>
      </c>
      <c r="D119" s="48"/>
      <c r="E119" s="49"/>
      <c r="F119" s="50"/>
      <c r="G119" s="36"/>
      <c r="H119" s="17"/>
      <c r="I119" s="18"/>
      <c r="J119" s="19"/>
      <c r="K119" s="17"/>
      <c r="L119" s="20"/>
      <c r="M119" s="43"/>
      <c r="N119" s="16"/>
      <c r="O119" s="6"/>
      <c r="P119" s="6"/>
      <c r="AH119" s="4">
        <v>0</v>
      </c>
    </row>
    <row r="120" spans="1:34" s="4" customFormat="1" ht="18.75" hidden="1" customHeight="1">
      <c r="A120" s="9" t="s">
        <v>39</v>
      </c>
      <c r="B120" s="9" t="s">
        <v>40</v>
      </c>
      <c r="C120" s="2"/>
      <c r="D120" s="48"/>
      <c r="E120" s="49"/>
      <c r="F120" s="50" t="str">
        <f>INDEX(PT_DIFFERENTIATION_VTAR,MATCH(A120,PT_DIFFERENTIATION_VTAR_ID,0))</f>
        <v>Тариф на транспортировку воды</v>
      </c>
      <c r="G120" s="51" t="str">
        <f>INDEX(PT_DIFFERENTIATION_NTAR,MATCH(B120,PT_DIFFERENTIATION_NTAR_ID,0))</f>
        <v/>
      </c>
      <c r="H120" s="11"/>
      <c r="I120" s="12"/>
      <c r="J120" s="13"/>
      <c r="K120" s="21"/>
      <c r="L120" s="11" t="s">
        <v>3</v>
      </c>
      <c r="M120" s="43"/>
      <c r="N120" s="16"/>
      <c r="O120" s="6"/>
      <c r="P120" s="6"/>
      <c r="AH120" s="4">
        <v>0</v>
      </c>
    </row>
    <row r="121" spans="1:34" s="4" customFormat="1" ht="18.75" hidden="1" customHeight="1">
      <c r="A121" s="9"/>
      <c r="B121" s="9"/>
      <c r="C121" s="2" t="s">
        <v>6</v>
      </c>
      <c r="D121" s="48"/>
      <c r="E121" s="49"/>
      <c r="F121" s="50"/>
      <c r="G121" s="51"/>
      <c r="H121" s="17"/>
      <c r="I121" s="18" t="s">
        <v>5</v>
      </c>
      <c r="J121" s="19"/>
      <c r="K121" s="17"/>
      <c r="L121" s="20"/>
      <c r="M121" s="43"/>
      <c r="N121" s="16"/>
      <c r="O121" s="6"/>
      <c r="P121" s="6"/>
      <c r="AH121" s="4">
        <v>0</v>
      </c>
    </row>
    <row r="122" spans="1:34" s="4" customFormat="1" ht="0.75" hidden="1" customHeight="1">
      <c r="A122" s="9"/>
      <c r="B122" s="9"/>
      <c r="C122" s="2" t="s">
        <v>63</v>
      </c>
      <c r="D122" s="48"/>
      <c r="E122" s="49"/>
      <c r="F122" s="50"/>
      <c r="G122" s="36"/>
      <c r="H122" s="17"/>
      <c r="I122" s="18"/>
      <c r="J122" s="19"/>
      <c r="K122" s="17"/>
      <c r="L122" s="20"/>
      <c r="M122" s="43"/>
      <c r="N122" s="16"/>
      <c r="O122" s="6"/>
      <c r="P122" s="6"/>
      <c r="AH122" s="4">
        <v>0</v>
      </c>
    </row>
    <row r="123" spans="1:34" s="4" customFormat="1" ht="18.75" hidden="1" customHeight="1">
      <c r="A123" s="9" t="s">
        <v>41</v>
      </c>
      <c r="B123" s="9" t="s">
        <v>42</v>
      </c>
      <c r="C123" s="2"/>
      <c r="D123" s="48"/>
      <c r="E123" s="49"/>
      <c r="F123" s="50" t="str">
        <f>INDEX(PT_DIFFERENTIATION_VTAR,MATCH(A123,PT_DIFFERENTIATION_VTAR_ID,0))</f>
        <v>Тариф на подвоз воды</v>
      </c>
      <c r="G123" s="51" t="str">
        <f>INDEX(PT_DIFFERENTIATION_NTAR,MATCH(B123,PT_DIFFERENTIATION_NTAR_ID,0))</f>
        <v/>
      </c>
      <c r="H123" s="11"/>
      <c r="I123" s="12"/>
      <c r="J123" s="13"/>
      <c r="K123" s="21"/>
      <c r="L123" s="11" t="s">
        <v>3</v>
      </c>
      <c r="M123" s="43"/>
      <c r="N123" s="16"/>
      <c r="O123" s="6"/>
      <c r="P123" s="6"/>
      <c r="AH123" s="4">
        <v>0</v>
      </c>
    </row>
    <row r="124" spans="1:34" s="4" customFormat="1" ht="18.75" hidden="1" customHeight="1">
      <c r="A124" s="9"/>
      <c r="B124" s="9"/>
      <c r="C124" s="2" t="s">
        <v>6</v>
      </c>
      <c r="D124" s="48"/>
      <c r="E124" s="49"/>
      <c r="F124" s="50"/>
      <c r="G124" s="51"/>
      <c r="H124" s="17"/>
      <c r="I124" s="18" t="s">
        <v>5</v>
      </c>
      <c r="J124" s="19"/>
      <c r="K124" s="17"/>
      <c r="L124" s="20"/>
      <c r="M124" s="43"/>
      <c r="N124" s="16"/>
      <c r="O124" s="6"/>
      <c r="P124" s="6"/>
      <c r="AH124" s="4">
        <v>0</v>
      </c>
    </row>
    <row r="125" spans="1:34" s="4" customFormat="1" ht="0.75" hidden="1" customHeight="1">
      <c r="A125" s="9"/>
      <c r="B125" s="9"/>
      <c r="C125" s="2" t="s">
        <v>63</v>
      </c>
      <c r="D125" s="48"/>
      <c r="E125" s="49"/>
      <c r="F125" s="50"/>
      <c r="G125" s="36"/>
      <c r="H125" s="17"/>
      <c r="I125" s="18"/>
      <c r="J125" s="19"/>
      <c r="K125" s="17"/>
      <c r="L125" s="20"/>
      <c r="M125" s="43"/>
      <c r="N125" s="16"/>
      <c r="O125" s="6"/>
      <c r="P125" s="6"/>
      <c r="AH125" s="4">
        <v>0</v>
      </c>
    </row>
    <row r="126" spans="1:34" s="4" customFormat="1" ht="18.75" hidden="1" customHeight="1">
      <c r="A126" s="9" t="s">
        <v>43</v>
      </c>
      <c r="B126" s="9" t="s">
        <v>44</v>
      </c>
      <c r="C126" s="2"/>
      <c r="D126" s="48"/>
      <c r="E126" s="49"/>
      <c r="F126" s="50" t="str">
        <f>INDEX(PT_DIFFERENTIATION_VTAR,MATCH(A126,PT_DIFFERENTIATION_VTAR_ID,0))</f>
        <v>Тариф на подключение (технологическое присоединение) к централизованной системе холодного водоснабжения</v>
      </c>
      <c r="G126" s="51" t="str">
        <f>INDEX(PT_DIFFERENTIATION_NTAR,MATCH(B126,PT_DIFFERENTIATION_NTAR_ID,0))</f>
        <v/>
      </c>
      <c r="H126" s="11"/>
      <c r="I126" s="12"/>
      <c r="J126" s="13"/>
      <c r="K126" s="21"/>
      <c r="L126" s="11" t="s">
        <v>3</v>
      </c>
      <c r="M126" s="43"/>
      <c r="N126" s="16"/>
      <c r="O126" s="6"/>
      <c r="P126" s="6"/>
      <c r="AH126" s="4">
        <v>0</v>
      </c>
    </row>
    <row r="127" spans="1:34" s="4" customFormat="1" ht="18.75" hidden="1" customHeight="1">
      <c r="A127" s="9"/>
      <c r="B127" s="9"/>
      <c r="C127" s="2" t="s">
        <v>6</v>
      </c>
      <c r="D127" s="48"/>
      <c r="E127" s="49"/>
      <c r="F127" s="50"/>
      <c r="G127" s="51"/>
      <c r="H127" s="17"/>
      <c r="I127" s="18" t="s">
        <v>5</v>
      </c>
      <c r="J127" s="19"/>
      <c r="K127" s="17"/>
      <c r="L127" s="20"/>
      <c r="M127" s="43"/>
      <c r="N127" s="16"/>
      <c r="O127" s="6"/>
      <c r="P127" s="6"/>
      <c r="AH127" s="4">
        <v>0</v>
      </c>
    </row>
    <row r="128" spans="1:34" s="4" customFormat="1" ht="0.75" hidden="1" customHeight="1">
      <c r="A128" s="9"/>
      <c r="B128" s="9"/>
      <c r="C128" s="2" t="s">
        <v>63</v>
      </c>
      <c r="D128" s="48"/>
      <c r="E128" s="49"/>
      <c r="F128" s="50"/>
      <c r="G128" s="36"/>
      <c r="H128" s="17"/>
      <c r="I128" s="18"/>
      <c r="J128" s="19"/>
      <c r="K128" s="17"/>
      <c r="L128" s="20"/>
      <c r="M128" s="43"/>
      <c r="N128" s="16"/>
      <c r="O128" s="6"/>
      <c r="P128" s="6"/>
      <c r="AH128" s="4">
        <v>0</v>
      </c>
    </row>
    <row r="129" spans="1:34" s="4" customFormat="1" ht="18.75" hidden="1" customHeight="1">
      <c r="A129" s="9" t="s">
        <v>45</v>
      </c>
      <c r="B129" s="9" t="s">
        <v>46</v>
      </c>
      <c r="C129" s="2"/>
      <c r="D129" s="48"/>
      <c r="E129" s="49"/>
      <c r="F129" s="50" t="str">
        <f>INDEX(PT_DIFFERENTIATION_VTAR,MATCH(A129,PT_DIFFERENTIATION_VTAR_ID,0))</f>
        <v>Тариф на горячую воду (горячее водоснабжение)</v>
      </c>
      <c r="G129" s="51" t="str">
        <f>INDEX(PT_DIFFERENTIATION_NTAR,MATCH(B129,PT_DIFFERENTIATION_NTAR_ID,0))</f>
        <v/>
      </c>
      <c r="H129" s="11"/>
      <c r="I129" s="12"/>
      <c r="J129" s="13"/>
      <c r="K129" s="21"/>
      <c r="L129" s="11" t="s">
        <v>3</v>
      </c>
      <c r="M129" s="43"/>
      <c r="N129" s="16"/>
      <c r="O129" s="6"/>
      <c r="P129" s="6"/>
      <c r="AH129" s="4">
        <v>0</v>
      </c>
    </row>
    <row r="130" spans="1:34" s="4" customFormat="1" ht="18.75" hidden="1" customHeight="1">
      <c r="A130" s="9"/>
      <c r="B130" s="9"/>
      <c r="C130" s="2" t="s">
        <v>6</v>
      </c>
      <c r="D130" s="48"/>
      <c r="E130" s="49"/>
      <c r="F130" s="50"/>
      <c r="G130" s="51"/>
      <c r="H130" s="17"/>
      <c r="I130" s="18" t="s">
        <v>5</v>
      </c>
      <c r="J130" s="19"/>
      <c r="K130" s="17"/>
      <c r="L130" s="20"/>
      <c r="M130" s="43"/>
      <c r="N130" s="16"/>
      <c r="O130" s="6"/>
      <c r="P130" s="6"/>
      <c r="AH130" s="4">
        <v>0</v>
      </c>
    </row>
    <row r="131" spans="1:34" s="4" customFormat="1" ht="0.75" hidden="1" customHeight="1">
      <c r="A131" s="9"/>
      <c r="B131" s="9"/>
      <c r="C131" s="2" t="s">
        <v>63</v>
      </c>
      <c r="D131" s="48"/>
      <c r="E131" s="49"/>
      <c r="F131" s="50"/>
      <c r="G131" s="36"/>
      <c r="H131" s="17"/>
      <c r="I131" s="18"/>
      <c r="J131" s="19"/>
      <c r="K131" s="17"/>
      <c r="L131" s="20"/>
      <c r="M131" s="43"/>
      <c r="N131" s="16"/>
      <c r="O131" s="6"/>
      <c r="P131" s="6"/>
      <c r="AH131" s="4">
        <v>0</v>
      </c>
    </row>
    <row r="132" spans="1:34" s="4" customFormat="1" ht="18.75" hidden="1" customHeight="1">
      <c r="A132" s="9" t="s">
        <v>47</v>
      </c>
      <c r="B132" s="9" t="s">
        <v>48</v>
      </c>
      <c r="C132" s="2"/>
      <c r="D132" s="48"/>
      <c r="E132" s="49"/>
      <c r="F132" s="50" t="str">
        <f>INDEX(PT_DIFFERENTIATION_VTAR,MATCH(A132,PT_DIFFERENTIATION_VTAR_ID,0))</f>
        <v>Тариф на транспортировку горячей воды</v>
      </c>
      <c r="G132" s="51" t="str">
        <f>INDEX(PT_DIFFERENTIATION_NTAR,MATCH(B132,PT_DIFFERENTIATION_NTAR_ID,0))</f>
        <v/>
      </c>
      <c r="H132" s="11"/>
      <c r="I132" s="12"/>
      <c r="J132" s="13"/>
      <c r="K132" s="21"/>
      <c r="L132" s="11" t="s">
        <v>3</v>
      </c>
      <c r="M132" s="43"/>
      <c r="N132" s="16"/>
      <c r="O132" s="6"/>
      <c r="P132" s="6"/>
      <c r="AH132" s="4">
        <v>0</v>
      </c>
    </row>
    <row r="133" spans="1:34" s="4" customFormat="1" ht="18.75" hidden="1" customHeight="1">
      <c r="A133" s="9"/>
      <c r="B133" s="9"/>
      <c r="C133" s="2" t="s">
        <v>6</v>
      </c>
      <c r="D133" s="48"/>
      <c r="E133" s="49"/>
      <c r="F133" s="50"/>
      <c r="G133" s="51"/>
      <c r="H133" s="17"/>
      <c r="I133" s="18" t="s">
        <v>5</v>
      </c>
      <c r="J133" s="19"/>
      <c r="K133" s="17"/>
      <c r="L133" s="20"/>
      <c r="M133" s="43"/>
      <c r="N133" s="16"/>
      <c r="O133" s="6"/>
      <c r="P133" s="6"/>
      <c r="AH133" s="4">
        <v>0</v>
      </c>
    </row>
    <row r="134" spans="1:34" s="4" customFormat="1" ht="0.75" hidden="1" customHeight="1">
      <c r="A134" s="9"/>
      <c r="B134" s="9"/>
      <c r="C134" s="2" t="s">
        <v>63</v>
      </c>
      <c r="D134" s="48"/>
      <c r="E134" s="49"/>
      <c r="F134" s="50"/>
      <c r="G134" s="36"/>
      <c r="H134" s="17"/>
      <c r="I134" s="18"/>
      <c r="J134" s="19"/>
      <c r="K134" s="17"/>
      <c r="L134" s="20"/>
      <c r="M134" s="43"/>
      <c r="N134" s="16"/>
      <c r="O134" s="6"/>
      <c r="P134" s="6"/>
      <c r="AH134" s="4">
        <v>0</v>
      </c>
    </row>
    <row r="135" spans="1:34" s="4" customFormat="1" ht="18.75" hidden="1" customHeight="1">
      <c r="A135" s="9" t="s">
        <v>49</v>
      </c>
      <c r="B135" s="9" t="s">
        <v>50</v>
      </c>
      <c r="C135" s="2"/>
      <c r="D135" s="48"/>
      <c r="E135" s="49"/>
      <c r="F135" s="50" t="str">
        <f>INDEX(PT_DIFFERENTIATION_VTAR,MATCH(A135,PT_DIFFERENTIATION_VTAR_ID,0))</f>
        <v>Тариф на подключение (технологическое присоединение) к централизованной системе горячего водоснабжения</v>
      </c>
      <c r="G135" s="51" t="str">
        <f>INDEX(PT_DIFFERENTIATION_NTAR,MATCH(B135,PT_DIFFERENTIATION_NTAR_ID,0))</f>
        <v/>
      </c>
      <c r="H135" s="11"/>
      <c r="I135" s="12"/>
      <c r="J135" s="13"/>
      <c r="K135" s="21"/>
      <c r="L135" s="11" t="s">
        <v>3</v>
      </c>
      <c r="M135" s="43"/>
      <c r="N135" s="16"/>
      <c r="O135" s="6"/>
      <c r="P135" s="6"/>
      <c r="AH135" s="4">
        <v>0</v>
      </c>
    </row>
    <row r="136" spans="1:34" s="4" customFormat="1" ht="18.75" hidden="1" customHeight="1">
      <c r="A136" s="9"/>
      <c r="B136" s="9"/>
      <c r="C136" s="2" t="s">
        <v>6</v>
      </c>
      <c r="D136" s="48"/>
      <c r="E136" s="49"/>
      <c r="F136" s="50"/>
      <c r="G136" s="51"/>
      <c r="H136" s="17"/>
      <c r="I136" s="18" t="s">
        <v>5</v>
      </c>
      <c r="J136" s="19"/>
      <c r="K136" s="17"/>
      <c r="L136" s="20"/>
      <c r="M136" s="43"/>
      <c r="N136" s="16"/>
      <c r="O136" s="6"/>
      <c r="P136" s="6"/>
      <c r="AH136" s="4">
        <v>0</v>
      </c>
    </row>
    <row r="137" spans="1:34" s="4" customFormat="1" ht="0.75" hidden="1" customHeight="1">
      <c r="A137" s="9"/>
      <c r="B137" s="9"/>
      <c r="C137" s="2" t="s">
        <v>63</v>
      </c>
      <c r="D137" s="48"/>
      <c r="E137" s="49"/>
      <c r="F137" s="50"/>
      <c r="G137" s="36"/>
      <c r="H137" s="17"/>
      <c r="I137" s="18"/>
      <c r="J137" s="19"/>
      <c r="K137" s="17"/>
      <c r="L137" s="20"/>
      <c r="M137" s="43"/>
      <c r="N137" s="16"/>
      <c r="O137" s="6"/>
      <c r="P137" s="6"/>
      <c r="AH137" s="4">
        <v>0</v>
      </c>
    </row>
    <row r="138" spans="1:34" s="4" customFormat="1" ht="18.75" customHeight="1">
      <c r="A138" s="9" t="s">
        <v>51</v>
      </c>
      <c r="B138" s="9" t="s">
        <v>52</v>
      </c>
      <c r="C138" s="2"/>
      <c r="D138" s="48"/>
      <c r="E138" s="49"/>
      <c r="F138" s="50" t="str">
        <f>INDEX(PT_DIFFERENTIATION_VTAR,MATCH(A138,PT_DIFFERENTIATION_VTAR_ID,0))</f>
        <v>Тариф на водоотведение</v>
      </c>
      <c r="G138" s="51" t="str">
        <f>INDEX(PT_DIFFERENTIATION_NTAR,MATCH(B138,PT_DIFFERENTIATION_NTAR_ID,0))</f>
        <v>Тариф на водоотведение (прием, транспортировка и очистка сточных вод)</v>
      </c>
      <c r="H138" s="11"/>
      <c r="I138" s="12">
        <v>46388</v>
      </c>
      <c r="J138" s="13">
        <v>46752</v>
      </c>
      <c r="K138" s="21">
        <v>115256.36</v>
      </c>
      <c r="L138" s="11" t="s">
        <v>3</v>
      </c>
      <c r="M138" s="43"/>
      <c r="N138" s="16"/>
      <c r="O138" s="6"/>
      <c r="P138" s="6"/>
      <c r="AH138" s="4">
        <v>0</v>
      </c>
    </row>
    <row r="139" spans="1:34" s="4" customFormat="1" ht="18.75" customHeight="1">
      <c r="A139" s="9"/>
      <c r="B139" s="9"/>
      <c r="C139" s="2" t="s">
        <v>6</v>
      </c>
      <c r="D139" s="48"/>
      <c r="E139" s="49"/>
      <c r="F139" s="50"/>
      <c r="G139" s="51"/>
      <c r="H139" s="17"/>
      <c r="I139" s="18" t="s">
        <v>5</v>
      </c>
      <c r="J139" s="19"/>
      <c r="K139" s="17"/>
      <c r="L139" s="20"/>
      <c r="M139" s="43"/>
      <c r="N139" s="16"/>
      <c r="O139" s="6"/>
      <c r="P139" s="6"/>
      <c r="AH139" s="4">
        <v>0</v>
      </c>
    </row>
    <row r="140" spans="1:34" s="4" customFormat="1" ht="0.75" customHeight="1">
      <c r="A140" s="9"/>
      <c r="B140" s="9"/>
      <c r="C140" s="2" t="s">
        <v>63</v>
      </c>
      <c r="D140" s="48"/>
      <c r="E140" s="49"/>
      <c r="F140" s="50"/>
      <c r="G140" s="36"/>
      <c r="H140" s="17"/>
      <c r="I140" s="18"/>
      <c r="J140" s="19"/>
      <c r="K140" s="17"/>
      <c r="L140" s="20"/>
      <c r="M140" s="43"/>
      <c r="N140" s="16"/>
      <c r="O140" s="6"/>
      <c r="P140" s="6"/>
      <c r="AH140" s="4">
        <v>0</v>
      </c>
    </row>
    <row r="141" spans="1:34" s="4" customFormat="1" ht="18.75" hidden="1" customHeight="1">
      <c r="A141" s="9" t="s">
        <v>54</v>
      </c>
      <c r="B141" s="9" t="s">
        <v>55</v>
      </c>
      <c r="C141" s="2"/>
      <c r="D141" s="48"/>
      <c r="E141" s="49"/>
      <c r="F141" s="50" t="str">
        <f>INDEX(PT_DIFFERENTIATION_VTAR,MATCH(A141,PT_DIFFERENTIATION_VTAR_ID,0))</f>
        <v>Тариф на транспортировку сточных вод</v>
      </c>
      <c r="G141" s="51" t="str">
        <f>INDEX(PT_DIFFERENTIATION_NTAR,MATCH(B141,PT_DIFFERENTIATION_NTAR_ID,0))</f>
        <v/>
      </c>
      <c r="H141" s="11"/>
      <c r="I141" s="12"/>
      <c r="J141" s="13"/>
      <c r="K141" s="21"/>
      <c r="L141" s="11" t="s">
        <v>3</v>
      </c>
      <c r="M141" s="43"/>
      <c r="N141" s="16"/>
      <c r="O141" s="6"/>
      <c r="P141" s="6"/>
      <c r="AH141" s="4">
        <v>0</v>
      </c>
    </row>
    <row r="142" spans="1:34" s="4" customFormat="1" ht="18.75" hidden="1" customHeight="1">
      <c r="A142" s="9"/>
      <c r="B142" s="9"/>
      <c r="C142" s="2" t="s">
        <v>6</v>
      </c>
      <c r="D142" s="48"/>
      <c r="E142" s="49"/>
      <c r="F142" s="50"/>
      <c r="G142" s="51"/>
      <c r="H142" s="17"/>
      <c r="I142" s="18" t="s">
        <v>5</v>
      </c>
      <c r="J142" s="19"/>
      <c r="K142" s="17"/>
      <c r="L142" s="20"/>
      <c r="M142" s="43"/>
      <c r="N142" s="16"/>
      <c r="O142" s="6"/>
      <c r="P142" s="6"/>
      <c r="AH142" s="4">
        <v>0</v>
      </c>
    </row>
    <row r="143" spans="1:34" s="4" customFormat="1" ht="0.75" hidden="1" customHeight="1">
      <c r="A143" s="9"/>
      <c r="B143" s="9"/>
      <c r="C143" s="2" t="s">
        <v>63</v>
      </c>
      <c r="D143" s="48"/>
      <c r="E143" s="49"/>
      <c r="F143" s="50"/>
      <c r="G143" s="36"/>
      <c r="H143" s="17"/>
      <c r="I143" s="18"/>
      <c r="J143" s="19"/>
      <c r="K143" s="17"/>
      <c r="L143" s="20"/>
      <c r="M143" s="43"/>
      <c r="N143" s="16"/>
      <c r="O143" s="6"/>
      <c r="P143" s="6"/>
      <c r="AH143" s="4">
        <v>0</v>
      </c>
    </row>
    <row r="144" spans="1:34" s="4" customFormat="1" ht="18.75" hidden="1" customHeight="1">
      <c r="A144" s="9" t="s">
        <v>56</v>
      </c>
      <c r="B144" s="9" t="s">
        <v>57</v>
      </c>
      <c r="C144" s="2"/>
      <c r="D144" s="48"/>
      <c r="E144" s="49"/>
      <c r="F144" s="50" t="str">
        <f>INDEX(PT_DIFFERENTIATION_VTAR,MATCH(A144,PT_DIFFERENTIATION_VTAR_ID,0))</f>
        <v>Тариф на подключение (технологическое присоединение) к централизованной системе водоотведения</v>
      </c>
      <c r="G144" s="51" t="str">
        <f>INDEX(PT_DIFFERENTIATION_NTAR,MATCH(B144,PT_DIFFERENTIATION_NTAR_ID,0))</f>
        <v/>
      </c>
      <c r="H144" s="11"/>
      <c r="I144" s="12"/>
      <c r="J144" s="13"/>
      <c r="K144" s="21"/>
      <c r="L144" s="11" t="s">
        <v>3</v>
      </c>
      <c r="M144" s="43"/>
      <c r="N144" s="16"/>
      <c r="O144" s="6"/>
      <c r="P144" s="6"/>
      <c r="AH144" s="4">
        <v>0</v>
      </c>
    </row>
    <row r="145" spans="1:34" s="4" customFormat="1" ht="18.75" hidden="1" customHeight="1">
      <c r="A145" s="9"/>
      <c r="B145" s="9"/>
      <c r="C145" s="2" t="s">
        <v>6</v>
      </c>
      <c r="D145" s="48"/>
      <c r="E145" s="49"/>
      <c r="F145" s="50"/>
      <c r="G145" s="51"/>
      <c r="H145" s="17"/>
      <c r="I145" s="18" t="s">
        <v>5</v>
      </c>
      <c r="J145" s="19"/>
      <c r="K145" s="17"/>
      <c r="L145" s="20"/>
      <c r="M145" s="43"/>
      <c r="N145" s="16"/>
      <c r="O145" s="6"/>
      <c r="P145" s="6"/>
      <c r="AH145" s="4">
        <v>0</v>
      </c>
    </row>
    <row r="146" spans="1:34" s="4" customFormat="1" ht="1.1499999999999999" customHeight="1">
      <c r="A146" s="9"/>
      <c r="B146" s="9"/>
      <c r="C146" s="2" t="s">
        <v>63</v>
      </c>
      <c r="D146" s="48"/>
      <c r="E146" s="49"/>
      <c r="F146" s="50"/>
      <c r="G146" s="36"/>
      <c r="H146" s="17"/>
      <c r="I146" s="18"/>
      <c r="J146" s="19"/>
      <c r="K146" s="17"/>
      <c r="L146" s="20"/>
      <c r="M146" s="43"/>
      <c r="N146" s="16"/>
      <c r="O146" s="6"/>
      <c r="P146" s="6"/>
      <c r="AH146" s="4">
        <v>1</v>
      </c>
    </row>
    <row r="147" spans="1:34" ht="19.899999999999999" customHeight="1">
      <c r="A147" s="9"/>
      <c r="B147" s="9"/>
      <c r="D147" s="24"/>
      <c r="E147" s="37" t="s">
        <v>64</v>
      </c>
      <c r="F147" s="52" t="str">
        <f>"Годовой объем "&amp;IF(TEMPLATE_SPHERE="HEAT","полезного отпуска тепловой энергии (теплоносителя)",IF(TEMPLATE_SPHERE="VOTV","принятых сточных вод","отпущенной "&amp;IF(TEMPLATE_SPHERE="COLDVSNA","потребителям воды","в сеть горячей воды")))</f>
        <v>Годовой объем принятых сточных вод</v>
      </c>
      <c r="G147" s="52"/>
      <c r="H147" s="52"/>
      <c r="I147" s="52"/>
      <c r="J147" s="52"/>
      <c r="K147" s="52"/>
      <c r="L147" s="52"/>
      <c r="M147" s="38"/>
      <c r="N147" s="16"/>
      <c r="AH147" s="4">
        <v>19</v>
      </c>
    </row>
    <row r="148" spans="1:34" s="4" customFormat="1" ht="60.75" hidden="1" customHeight="1">
      <c r="A148" s="9" t="s">
        <v>1</v>
      </c>
      <c r="B148" s="9" t="s">
        <v>2</v>
      </c>
      <c r="C148" s="2"/>
      <c r="D148" s="48"/>
      <c r="E148" s="49"/>
      <c r="F148" s="50" t="str">
        <f>INDEX(PT_DIFFERENTIATION_VTAR,MATCH(A148,PT_DIFFERENTIATION_VTAR_ID,0))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148" s="51" t="str">
        <f>INDEX(PT_DIFFERENTIATION_NTAR,MATCH(B148,PT_DIFFERENTIATION_NTAR_ID,0))</f>
        <v/>
      </c>
      <c r="H148" s="11"/>
      <c r="I148" s="12"/>
      <c r="J148" s="13"/>
      <c r="K148" s="21"/>
      <c r="L148" s="11" t="s">
        <v>3</v>
      </c>
      <c r="M148" s="53"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Даты начала и окончания срока действия тарифов указываются в виде «ДД.ММ.ГГГГ».
Величина годового объема "&amp;IF(TEMPLATE_SPHERE="HEAT","полезного отпуска тепловой энергии (теплоносителя)","отпущенной потребителям воды")&amp;" указывается в колонке «Информация» в тыс. "&amp;IF(TEMPLATE_SPHERE="HEAT","Гкал","куб. м.")&amp;"
В случае дифференциации "&amp;IF(TEMPLATE_SPHERE="HEAT","полезного отпуска тепловой энергии (теплоносителя)","отпущенной потребителям воды")&amp;" по видам тарифов и (или) по срокам действия тарифов информация указывается в отдельных строках."</f>
        <v>Значение в колонке «Вид тарифа» выбирается из перечня видов тарифов в сфере водоотведения, предусмотренных законодательством в сфере водоснабжения и водоотведения.
Даты начала и окончания срока действия тарифов указываются в виде «ДД.ММ.ГГГГ».
Величина годового объема отпущенной потребителям воды указывается в колонке «Информация» в тыс. куб. м.
В случае дифференциации отпущенной потребителям воды по видам тарифов и (или) по срокам действия тарифов информация указывается в отдельных строках.</v>
      </c>
      <c r="N148" s="16"/>
      <c r="O148" s="6"/>
      <c r="P148" s="6"/>
      <c r="AH148" s="4">
        <v>0</v>
      </c>
    </row>
    <row r="149" spans="1:34" s="4" customFormat="1" ht="18.75" hidden="1" customHeight="1">
      <c r="A149" s="9"/>
      <c r="B149" s="9"/>
      <c r="C149" s="2" t="s">
        <v>6</v>
      </c>
      <c r="D149" s="48"/>
      <c r="E149" s="49"/>
      <c r="F149" s="50"/>
      <c r="G149" s="51"/>
      <c r="H149" s="17"/>
      <c r="I149" s="18" t="s">
        <v>5</v>
      </c>
      <c r="J149" s="19"/>
      <c r="K149" s="17"/>
      <c r="L149" s="20"/>
      <c r="M149" s="54"/>
      <c r="N149" s="16"/>
      <c r="O149" s="6"/>
      <c r="P149" s="6"/>
      <c r="AH149" s="4">
        <v>0</v>
      </c>
    </row>
    <row r="150" spans="1:34" s="4" customFormat="1" ht="0.75" hidden="1" customHeight="1">
      <c r="A150" s="9"/>
      <c r="B150" s="9"/>
      <c r="C150" s="2" t="s">
        <v>63</v>
      </c>
      <c r="D150" s="48"/>
      <c r="E150" s="49"/>
      <c r="F150" s="50"/>
      <c r="G150" s="36"/>
      <c r="H150" s="17"/>
      <c r="I150" s="18"/>
      <c r="J150" s="19"/>
      <c r="K150" s="17"/>
      <c r="L150" s="20"/>
      <c r="M150" s="54"/>
      <c r="N150" s="16"/>
      <c r="O150" s="6"/>
      <c r="P150" s="6"/>
      <c r="AH150" s="4">
        <v>0</v>
      </c>
    </row>
    <row r="151" spans="1:34" s="4" customFormat="1" ht="45" hidden="1" customHeight="1">
      <c r="A151" s="9" t="s">
        <v>19</v>
      </c>
      <c r="B151" s="9" t="s">
        <v>20</v>
      </c>
      <c r="C151" s="2"/>
      <c r="D151" s="48"/>
      <c r="E151" s="49"/>
      <c r="F151" s="50" t="str">
        <f>INDEX(PT_DIFFERENTIATION_VTAR,MATCH(A151,PT_DIFFERENTIATION_VTAR_ID,0))</f>
        <v/>
      </c>
      <c r="G151" s="51" t="str">
        <f>INDEX(PT_DIFFERENTIATION_NTAR,MATCH(B151,PT_DIFFERENTIATION_NTAR_ID,0))</f>
        <v/>
      </c>
      <c r="H151" s="11"/>
      <c r="I151" s="12"/>
      <c r="J151" s="13"/>
      <c r="K151" s="21"/>
      <c r="L151" s="11" t="s">
        <v>3</v>
      </c>
      <c r="M151" s="55"/>
      <c r="N151" s="16"/>
      <c r="O151" s="6"/>
      <c r="P151" s="6"/>
      <c r="AH151" s="4">
        <v>0</v>
      </c>
    </row>
    <row r="152" spans="1:34" s="4" customFormat="1" ht="18.75" hidden="1" customHeight="1">
      <c r="A152" s="9"/>
      <c r="B152" s="9"/>
      <c r="C152" s="2" t="s">
        <v>6</v>
      </c>
      <c r="D152" s="48"/>
      <c r="E152" s="49"/>
      <c r="F152" s="50"/>
      <c r="G152" s="51"/>
      <c r="H152" s="17"/>
      <c r="I152" s="18" t="s">
        <v>5</v>
      </c>
      <c r="J152" s="19"/>
      <c r="K152" s="17"/>
      <c r="L152" s="20"/>
      <c r="M152" s="42"/>
      <c r="N152" s="16"/>
      <c r="O152" s="6"/>
      <c r="P152" s="6"/>
      <c r="AH152" s="4">
        <v>0</v>
      </c>
    </row>
    <row r="153" spans="1:34" s="4" customFormat="1" ht="0.75" hidden="1" customHeight="1">
      <c r="A153" s="9"/>
      <c r="B153" s="9"/>
      <c r="C153" s="2" t="s">
        <v>63</v>
      </c>
      <c r="D153" s="48"/>
      <c r="E153" s="49"/>
      <c r="F153" s="50"/>
      <c r="G153" s="36"/>
      <c r="H153" s="17"/>
      <c r="I153" s="18"/>
      <c r="J153" s="19"/>
      <c r="K153" s="17"/>
      <c r="L153" s="20"/>
      <c r="M153" s="43"/>
      <c r="N153" s="16"/>
      <c r="O153" s="6"/>
      <c r="P153" s="6"/>
      <c r="AH153" s="4">
        <v>0</v>
      </c>
    </row>
    <row r="154" spans="1:34" s="4" customFormat="1" ht="45" hidden="1" customHeight="1">
      <c r="A154" s="9" t="s">
        <v>21</v>
      </c>
      <c r="B154" s="9" t="s">
        <v>22</v>
      </c>
      <c r="C154" s="2"/>
      <c r="D154" s="48"/>
      <c r="E154" s="49"/>
      <c r="F154" s="50" t="str">
        <f>INDEX(PT_DIFFERENTIATION_VTAR,MATCH(A154,PT_DIFFERENTIATION_VTAR_ID,0))</f>
        <v>Тарифы на теплоноситель, поставляемый теплоснабжающими организациями потребителям, другим теплоснабжающим организациям</v>
      </c>
      <c r="G154" s="51" t="str">
        <f>INDEX(PT_DIFFERENTIATION_NTAR,MATCH(B154,PT_DIFFERENTIATION_NTAR_ID,0))</f>
        <v/>
      </c>
      <c r="H154" s="11"/>
      <c r="I154" s="12"/>
      <c r="J154" s="13"/>
      <c r="K154" s="21"/>
      <c r="L154" s="11" t="s">
        <v>3</v>
      </c>
      <c r="M154" s="43"/>
      <c r="N154" s="16"/>
      <c r="O154" s="6"/>
      <c r="P154" s="6"/>
      <c r="AH154" s="4">
        <v>0</v>
      </c>
    </row>
    <row r="155" spans="1:34" s="4" customFormat="1" ht="18.75" hidden="1" customHeight="1">
      <c r="A155" s="9"/>
      <c r="B155" s="9"/>
      <c r="C155" s="2" t="s">
        <v>6</v>
      </c>
      <c r="D155" s="48"/>
      <c r="E155" s="49"/>
      <c r="F155" s="50"/>
      <c r="G155" s="51"/>
      <c r="H155" s="17"/>
      <c r="I155" s="18" t="s">
        <v>5</v>
      </c>
      <c r="J155" s="19"/>
      <c r="K155" s="17"/>
      <c r="L155" s="20"/>
      <c r="M155" s="43"/>
      <c r="N155" s="16"/>
      <c r="O155" s="6"/>
      <c r="P155" s="6"/>
      <c r="AH155" s="4">
        <v>0</v>
      </c>
    </row>
    <row r="156" spans="1:34" s="4" customFormat="1" ht="0.75" hidden="1" customHeight="1">
      <c r="A156" s="9"/>
      <c r="B156" s="9"/>
      <c r="C156" s="2" t="s">
        <v>63</v>
      </c>
      <c r="D156" s="48"/>
      <c r="E156" s="49"/>
      <c r="F156" s="50"/>
      <c r="G156" s="36"/>
      <c r="H156" s="17"/>
      <c r="I156" s="18"/>
      <c r="J156" s="19"/>
      <c r="K156" s="17"/>
      <c r="L156" s="20"/>
      <c r="M156" s="43"/>
      <c r="N156" s="16"/>
      <c r="O156" s="6"/>
      <c r="P156" s="6"/>
      <c r="AH156" s="4">
        <v>0</v>
      </c>
    </row>
    <row r="157" spans="1:34" s="4" customFormat="1" ht="45" hidden="1" customHeight="1">
      <c r="A157" s="9" t="s">
        <v>23</v>
      </c>
      <c r="B157" s="9" t="s">
        <v>24</v>
      </c>
      <c r="C157" s="2"/>
      <c r="D157" s="48"/>
      <c r="E157" s="49"/>
      <c r="F157" s="50" t="str">
        <f>INDEX(PT_DIFFERENTIATION_VTAR,MATCH(A157,PT_DIFFERENTIATION_VTAR_ID,0))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157" s="51" t="str">
        <f>INDEX(PT_DIFFERENTIATION_NTAR,MATCH(B157,PT_DIFFERENTIATION_NTAR_ID,0))</f>
        <v/>
      </c>
      <c r="H157" s="11"/>
      <c r="I157" s="12"/>
      <c r="J157" s="13"/>
      <c r="K157" s="21"/>
      <c r="L157" s="11" t="s">
        <v>3</v>
      </c>
      <c r="M157" s="43"/>
      <c r="N157" s="16"/>
      <c r="O157" s="6"/>
      <c r="P157" s="6"/>
      <c r="AH157" s="4">
        <v>0</v>
      </c>
    </row>
    <row r="158" spans="1:34" s="4" customFormat="1" ht="18.75" hidden="1" customHeight="1">
      <c r="A158" s="9"/>
      <c r="B158" s="9"/>
      <c r="C158" s="2" t="s">
        <v>6</v>
      </c>
      <c r="D158" s="48"/>
      <c r="E158" s="49"/>
      <c r="F158" s="50"/>
      <c r="G158" s="51"/>
      <c r="H158" s="17"/>
      <c r="I158" s="18" t="s">
        <v>5</v>
      </c>
      <c r="J158" s="19"/>
      <c r="K158" s="17"/>
      <c r="L158" s="20"/>
      <c r="M158" s="43"/>
      <c r="N158" s="16"/>
      <c r="O158" s="6"/>
      <c r="P158" s="6"/>
      <c r="AH158" s="4">
        <v>0</v>
      </c>
    </row>
    <row r="159" spans="1:34" s="4" customFormat="1" ht="0.75" hidden="1" customHeight="1">
      <c r="A159" s="9"/>
      <c r="B159" s="9"/>
      <c r="C159" s="2" t="s">
        <v>63</v>
      </c>
      <c r="D159" s="48"/>
      <c r="E159" s="49"/>
      <c r="F159" s="50"/>
      <c r="G159" s="36"/>
      <c r="H159" s="17"/>
      <c r="I159" s="18"/>
      <c r="J159" s="19"/>
      <c r="K159" s="17"/>
      <c r="L159" s="20"/>
      <c r="M159" s="43"/>
      <c r="N159" s="16"/>
      <c r="O159" s="6"/>
      <c r="P159" s="6"/>
      <c r="AH159" s="4">
        <v>0</v>
      </c>
    </row>
    <row r="160" spans="1:34" s="4" customFormat="1" ht="18.75" hidden="1" customHeight="1">
      <c r="A160" s="9" t="s">
        <v>25</v>
      </c>
      <c r="B160" s="9" t="s">
        <v>26</v>
      </c>
      <c r="C160" s="2"/>
      <c r="D160" s="48"/>
      <c r="E160" s="49"/>
      <c r="F160" s="50" t="str">
        <f>INDEX(PT_DIFFERENTIATION_VTAR,MATCH(A160,PT_DIFFERENTIATION_VTAR_ID,0))</f>
        <v>Тарифы на услуги по передаче тепловой энергии</v>
      </c>
      <c r="G160" s="51" t="str">
        <f>INDEX(PT_DIFFERENTIATION_NTAR,MATCH(B160,PT_DIFFERENTIATION_NTAR_ID,0))</f>
        <v/>
      </c>
      <c r="H160" s="11"/>
      <c r="I160" s="12"/>
      <c r="J160" s="13"/>
      <c r="K160" s="21"/>
      <c r="L160" s="11" t="s">
        <v>3</v>
      </c>
      <c r="M160" s="43"/>
      <c r="N160" s="16"/>
      <c r="O160" s="6"/>
      <c r="P160" s="6"/>
      <c r="AH160" s="4">
        <v>0</v>
      </c>
    </row>
    <row r="161" spans="1:34" s="4" customFormat="1" ht="18.75" hidden="1" customHeight="1">
      <c r="A161" s="9"/>
      <c r="B161" s="9"/>
      <c r="C161" s="2" t="s">
        <v>6</v>
      </c>
      <c r="D161" s="48"/>
      <c r="E161" s="49"/>
      <c r="F161" s="50"/>
      <c r="G161" s="51"/>
      <c r="H161" s="17"/>
      <c r="I161" s="18" t="s">
        <v>5</v>
      </c>
      <c r="J161" s="19"/>
      <c r="K161" s="17"/>
      <c r="L161" s="20"/>
      <c r="M161" s="43"/>
      <c r="N161" s="16"/>
      <c r="O161" s="6"/>
      <c r="P161" s="6"/>
      <c r="AH161" s="4">
        <v>0</v>
      </c>
    </row>
    <row r="162" spans="1:34" s="4" customFormat="1" ht="0.75" hidden="1" customHeight="1">
      <c r="A162" s="9"/>
      <c r="B162" s="9"/>
      <c r="C162" s="2" t="s">
        <v>63</v>
      </c>
      <c r="D162" s="48"/>
      <c r="E162" s="49"/>
      <c r="F162" s="50"/>
      <c r="G162" s="36"/>
      <c r="H162" s="17"/>
      <c r="I162" s="18"/>
      <c r="J162" s="19"/>
      <c r="K162" s="17"/>
      <c r="L162" s="20"/>
      <c r="M162" s="43"/>
      <c r="N162" s="16"/>
      <c r="O162" s="6"/>
      <c r="P162" s="6"/>
      <c r="AH162" s="4">
        <v>0</v>
      </c>
    </row>
    <row r="163" spans="1:34" s="4" customFormat="1" ht="18.75" hidden="1" customHeight="1">
      <c r="A163" s="9" t="s">
        <v>27</v>
      </c>
      <c r="B163" s="9" t="s">
        <v>28</v>
      </c>
      <c r="C163" s="2"/>
      <c r="D163" s="48"/>
      <c r="E163" s="49"/>
      <c r="F163" s="50" t="str">
        <f>INDEX(PT_DIFFERENTIATION_VTAR,MATCH(A163,PT_DIFFERENTIATION_VTAR_ID,0))</f>
        <v>Тарифы на услуги по передаче теплоносителя</v>
      </c>
      <c r="G163" s="51" t="str">
        <f>INDEX(PT_DIFFERENTIATION_NTAR,MATCH(B163,PT_DIFFERENTIATION_NTAR_ID,0))</f>
        <v/>
      </c>
      <c r="H163" s="11"/>
      <c r="I163" s="12"/>
      <c r="J163" s="13"/>
      <c r="K163" s="21"/>
      <c r="L163" s="11" t="s">
        <v>3</v>
      </c>
      <c r="M163" s="43"/>
      <c r="N163" s="16"/>
      <c r="O163" s="6"/>
      <c r="P163" s="6"/>
      <c r="AH163" s="4">
        <v>0</v>
      </c>
    </row>
    <row r="164" spans="1:34" s="4" customFormat="1" ht="18.75" hidden="1" customHeight="1">
      <c r="A164" s="9"/>
      <c r="B164" s="9"/>
      <c r="C164" s="2" t="s">
        <v>6</v>
      </c>
      <c r="D164" s="48"/>
      <c r="E164" s="49"/>
      <c r="F164" s="50"/>
      <c r="G164" s="51"/>
      <c r="H164" s="17"/>
      <c r="I164" s="18" t="s">
        <v>5</v>
      </c>
      <c r="J164" s="19"/>
      <c r="K164" s="17"/>
      <c r="L164" s="20"/>
      <c r="M164" s="43"/>
      <c r="N164" s="16"/>
      <c r="O164" s="6"/>
      <c r="P164" s="6"/>
      <c r="AH164" s="4">
        <v>0</v>
      </c>
    </row>
    <row r="165" spans="1:34" s="4" customFormat="1" ht="0.75" hidden="1" customHeight="1">
      <c r="A165" s="9"/>
      <c r="B165" s="9"/>
      <c r="C165" s="2" t="s">
        <v>63</v>
      </c>
      <c r="D165" s="48"/>
      <c r="E165" s="49"/>
      <c r="F165" s="50"/>
      <c r="G165" s="36"/>
      <c r="H165" s="17"/>
      <c r="I165" s="18"/>
      <c r="J165" s="19"/>
      <c r="K165" s="17"/>
      <c r="L165" s="20"/>
      <c r="M165" s="43"/>
      <c r="N165" s="16"/>
      <c r="O165" s="6"/>
      <c r="P165" s="6"/>
      <c r="AH165" s="4">
        <v>0</v>
      </c>
    </row>
    <row r="166" spans="1:34" s="4" customFormat="1" ht="18.75" hidden="1" customHeight="1">
      <c r="A166" s="9" t="s">
        <v>29</v>
      </c>
      <c r="B166" s="9" t="s">
        <v>30</v>
      </c>
      <c r="C166" s="2"/>
      <c r="D166" s="48"/>
      <c r="E166" s="49"/>
      <c r="F166" s="50" t="str">
        <f>INDEX(PT_DIFFERENTIATION_VTAR,MATCH(A166,PT_DIFFERENTIATION_VTAR_ID,0))</f>
        <v>Плата за услуги по поддержанию резервной тепловой мощности при отсутствии потребления тепловой энергии</v>
      </c>
      <c r="G166" s="51" t="str">
        <f>INDEX(PT_DIFFERENTIATION_NTAR,MATCH(B166,PT_DIFFERENTIATION_NTAR_ID,0))</f>
        <v/>
      </c>
      <c r="H166" s="11"/>
      <c r="I166" s="12"/>
      <c r="J166" s="13"/>
      <c r="K166" s="21"/>
      <c r="L166" s="11" t="s">
        <v>3</v>
      </c>
      <c r="M166" s="43"/>
      <c r="N166" s="16"/>
      <c r="O166" s="6"/>
      <c r="P166" s="6"/>
      <c r="AH166" s="4">
        <v>0</v>
      </c>
    </row>
    <row r="167" spans="1:34" s="4" customFormat="1" ht="18.75" hidden="1" customHeight="1">
      <c r="A167" s="9"/>
      <c r="B167" s="9"/>
      <c r="C167" s="2" t="s">
        <v>6</v>
      </c>
      <c r="D167" s="48"/>
      <c r="E167" s="49"/>
      <c r="F167" s="50"/>
      <c r="G167" s="51"/>
      <c r="H167" s="17"/>
      <c r="I167" s="18" t="s">
        <v>5</v>
      </c>
      <c r="J167" s="19"/>
      <c r="K167" s="17"/>
      <c r="L167" s="20"/>
      <c r="M167" s="43"/>
      <c r="N167" s="16"/>
      <c r="O167" s="6"/>
      <c r="P167" s="6"/>
      <c r="AH167" s="4">
        <v>0</v>
      </c>
    </row>
    <row r="168" spans="1:34" s="4" customFormat="1" ht="0.75" hidden="1" customHeight="1">
      <c r="A168" s="9"/>
      <c r="B168" s="9"/>
      <c r="C168" s="2" t="s">
        <v>63</v>
      </c>
      <c r="D168" s="48"/>
      <c r="E168" s="49"/>
      <c r="F168" s="50"/>
      <c r="G168" s="36"/>
      <c r="H168" s="17"/>
      <c r="I168" s="18"/>
      <c r="J168" s="19"/>
      <c r="K168" s="17"/>
      <c r="L168" s="20"/>
      <c r="M168" s="43"/>
      <c r="N168" s="16"/>
      <c r="O168" s="6"/>
      <c r="P168" s="6"/>
      <c r="AH168" s="4">
        <v>0</v>
      </c>
    </row>
    <row r="169" spans="1:34" s="4" customFormat="1" ht="18.75" hidden="1" customHeight="1">
      <c r="A169" s="9" t="s">
        <v>31</v>
      </c>
      <c r="B169" s="9" t="s">
        <v>32</v>
      </c>
      <c r="C169" s="2"/>
      <c r="D169" s="48"/>
      <c r="E169" s="49"/>
      <c r="F169" s="50" t="str">
        <f>INDEX(PT_DIFFERENTIATION_VTAR,MATCH(A169,PT_DIFFERENTIATION_VTAR_ID,0))</f>
        <v>Плата за подключение (технологическое присоединение) к системе теплоснабжения</v>
      </c>
      <c r="G169" s="51" t="str">
        <f>INDEX(PT_DIFFERENTIATION_NTAR,MATCH(B169,PT_DIFFERENTIATION_NTAR_ID,0))</f>
        <v/>
      </c>
      <c r="H169" s="11"/>
      <c r="I169" s="12"/>
      <c r="J169" s="13"/>
      <c r="K169" s="21"/>
      <c r="L169" s="11" t="s">
        <v>3</v>
      </c>
      <c r="M169" s="43"/>
      <c r="N169" s="16"/>
      <c r="O169" s="6"/>
      <c r="P169" s="6"/>
      <c r="AH169" s="4">
        <v>0</v>
      </c>
    </row>
    <row r="170" spans="1:34" s="4" customFormat="1" ht="18.75" hidden="1" customHeight="1">
      <c r="A170" s="9"/>
      <c r="B170" s="9"/>
      <c r="C170" s="2" t="s">
        <v>6</v>
      </c>
      <c r="D170" s="48"/>
      <c r="E170" s="49"/>
      <c r="F170" s="50"/>
      <c r="G170" s="51"/>
      <c r="H170" s="17"/>
      <c r="I170" s="18" t="s">
        <v>5</v>
      </c>
      <c r="J170" s="19"/>
      <c r="K170" s="17"/>
      <c r="L170" s="20"/>
      <c r="M170" s="43"/>
      <c r="N170" s="16"/>
      <c r="O170" s="6"/>
      <c r="P170" s="6"/>
      <c r="AH170" s="4">
        <v>0</v>
      </c>
    </row>
    <row r="171" spans="1:34" s="4" customFormat="1" ht="0.75" hidden="1" customHeight="1">
      <c r="A171" s="9"/>
      <c r="B171" s="9"/>
      <c r="C171" s="2" t="s">
        <v>63</v>
      </c>
      <c r="D171" s="48"/>
      <c r="E171" s="49"/>
      <c r="F171" s="50"/>
      <c r="G171" s="36"/>
      <c r="H171" s="17"/>
      <c r="I171" s="18"/>
      <c r="J171" s="19"/>
      <c r="K171" s="17"/>
      <c r="L171" s="20"/>
      <c r="M171" s="43"/>
      <c r="N171" s="16"/>
      <c r="O171" s="6"/>
      <c r="P171" s="6"/>
      <c r="AH171" s="4">
        <v>0</v>
      </c>
    </row>
    <row r="172" spans="1:34" s="4" customFormat="1" ht="18.75" hidden="1" customHeight="1">
      <c r="A172" s="9" t="s">
        <v>33</v>
      </c>
      <c r="B172" s="9" t="s">
        <v>34</v>
      </c>
      <c r="C172" s="2"/>
      <c r="D172" s="48"/>
      <c r="E172" s="49"/>
      <c r="F172" s="50" t="str">
        <f>INDEX(PT_DIFFERENTIATION_VTAR,MATCH(A172,PT_DIFFERENTIATION_VTAR_ID,0))</f>
        <v>Плата за подключение (технологическое присоединение) к системе теплоснабжения (индивидуальная)</v>
      </c>
      <c r="G172" s="51" t="str">
        <f>INDEX(PT_DIFFERENTIATION_NTAR,MATCH(B172,PT_DIFFERENTIATION_NTAR_ID,0))</f>
        <v/>
      </c>
      <c r="H172" s="11"/>
      <c r="I172" s="12"/>
      <c r="J172" s="13"/>
      <c r="K172" s="21"/>
      <c r="L172" s="11" t="s">
        <v>3</v>
      </c>
      <c r="M172" s="43"/>
      <c r="N172" s="16"/>
      <c r="O172" s="6"/>
      <c r="P172" s="6"/>
      <c r="AH172" s="4">
        <v>0</v>
      </c>
    </row>
    <row r="173" spans="1:34" s="4" customFormat="1" ht="18.75" hidden="1" customHeight="1">
      <c r="A173" s="9"/>
      <c r="B173" s="9"/>
      <c r="C173" s="2" t="s">
        <v>6</v>
      </c>
      <c r="D173" s="48"/>
      <c r="E173" s="49"/>
      <c r="F173" s="50"/>
      <c r="G173" s="51"/>
      <c r="H173" s="17"/>
      <c r="I173" s="18" t="s">
        <v>5</v>
      </c>
      <c r="J173" s="19"/>
      <c r="K173" s="17"/>
      <c r="L173" s="20"/>
      <c r="M173" s="43"/>
      <c r="N173" s="16"/>
      <c r="O173" s="6"/>
      <c r="P173" s="6"/>
      <c r="AH173" s="4">
        <v>0</v>
      </c>
    </row>
    <row r="174" spans="1:34" s="4" customFormat="1" ht="0.75" hidden="1" customHeight="1">
      <c r="A174" s="9"/>
      <c r="B174" s="9"/>
      <c r="C174" s="2" t="s">
        <v>63</v>
      </c>
      <c r="D174" s="48"/>
      <c r="E174" s="49"/>
      <c r="F174" s="50"/>
      <c r="G174" s="36"/>
      <c r="H174" s="17"/>
      <c r="I174" s="18"/>
      <c r="J174" s="19"/>
      <c r="K174" s="17"/>
      <c r="L174" s="20"/>
      <c r="M174" s="43"/>
      <c r="N174" s="16"/>
      <c r="O174" s="6"/>
      <c r="P174" s="6"/>
      <c r="AH174" s="4">
        <v>0</v>
      </c>
    </row>
    <row r="175" spans="1:34" s="4" customFormat="1" ht="18.75" hidden="1" customHeight="1">
      <c r="A175" s="9" t="s">
        <v>35</v>
      </c>
      <c r="B175" s="9" t="s">
        <v>36</v>
      </c>
      <c r="C175" s="2"/>
      <c r="D175" s="48"/>
      <c r="E175" s="49"/>
      <c r="F175" s="50" t="str">
        <f>INDEX(PT_DIFFERENTIATION_VTAR,MATCH(A175,PT_DIFFERENTIATION_VTAR_ID,0))</f>
        <v>Тариф на питьевую воду (питьевое водоснабжение)</v>
      </c>
      <c r="G175" s="51" t="str">
        <f>INDEX(PT_DIFFERENTIATION_NTAR,MATCH(B175,PT_DIFFERENTIATION_NTAR_ID,0))</f>
        <v/>
      </c>
      <c r="H175" s="11"/>
      <c r="I175" s="12"/>
      <c r="J175" s="13"/>
      <c r="K175" s="21"/>
      <c r="L175" s="11" t="s">
        <v>3</v>
      </c>
      <c r="M175" s="43"/>
      <c r="N175" s="16"/>
      <c r="O175" s="6"/>
      <c r="P175" s="6"/>
      <c r="AH175" s="4">
        <v>0</v>
      </c>
    </row>
    <row r="176" spans="1:34" s="4" customFormat="1" ht="18.75" hidden="1" customHeight="1">
      <c r="A176" s="9"/>
      <c r="B176" s="9"/>
      <c r="C176" s="2" t="s">
        <v>6</v>
      </c>
      <c r="D176" s="48"/>
      <c r="E176" s="49"/>
      <c r="F176" s="50"/>
      <c r="G176" s="51"/>
      <c r="H176" s="17"/>
      <c r="I176" s="18" t="s">
        <v>5</v>
      </c>
      <c r="J176" s="19"/>
      <c r="K176" s="17"/>
      <c r="L176" s="20"/>
      <c r="M176" s="43"/>
      <c r="N176" s="16"/>
      <c r="O176" s="6"/>
      <c r="P176" s="6"/>
      <c r="AH176" s="4">
        <v>0</v>
      </c>
    </row>
    <row r="177" spans="1:34" s="4" customFormat="1" ht="0.75" hidden="1" customHeight="1">
      <c r="A177" s="9"/>
      <c r="B177" s="9"/>
      <c r="C177" s="2" t="s">
        <v>63</v>
      </c>
      <c r="D177" s="48"/>
      <c r="E177" s="49"/>
      <c r="F177" s="50"/>
      <c r="G177" s="36"/>
      <c r="H177" s="17"/>
      <c r="I177" s="18"/>
      <c r="J177" s="19"/>
      <c r="K177" s="17"/>
      <c r="L177" s="20"/>
      <c r="M177" s="43"/>
      <c r="N177" s="16"/>
      <c r="O177" s="6"/>
      <c r="P177" s="6"/>
      <c r="AH177" s="4">
        <v>0</v>
      </c>
    </row>
    <row r="178" spans="1:34" s="4" customFormat="1" ht="18.75" hidden="1" customHeight="1">
      <c r="A178" s="9" t="s">
        <v>37</v>
      </c>
      <c r="B178" s="9" t="s">
        <v>38</v>
      </c>
      <c r="C178" s="2"/>
      <c r="D178" s="48"/>
      <c r="E178" s="49"/>
      <c r="F178" s="50" t="str">
        <f>INDEX(PT_DIFFERENTIATION_VTAR,MATCH(A178,PT_DIFFERENTIATION_VTAR_ID,0))</f>
        <v>Тариф на техническую воду</v>
      </c>
      <c r="G178" s="51" t="str">
        <f>INDEX(PT_DIFFERENTIATION_NTAR,MATCH(B178,PT_DIFFERENTIATION_NTAR_ID,0))</f>
        <v/>
      </c>
      <c r="H178" s="11"/>
      <c r="I178" s="12"/>
      <c r="J178" s="13"/>
      <c r="K178" s="21"/>
      <c r="L178" s="11" t="s">
        <v>3</v>
      </c>
      <c r="M178" s="43"/>
      <c r="N178" s="16"/>
      <c r="O178" s="6"/>
      <c r="P178" s="6"/>
      <c r="AH178" s="4">
        <v>0</v>
      </c>
    </row>
    <row r="179" spans="1:34" s="4" customFormat="1" ht="18.75" hidden="1" customHeight="1">
      <c r="A179" s="9"/>
      <c r="B179" s="9"/>
      <c r="C179" s="2" t="s">
        <v>6</v>
      </c>
      <c r="D179" s="48"/>
      <c r="E179" s="49"/>
      <c r="F179" s="50"/>
      <c r="G179" s="51"/>
      <c r="H179" s="17"/>
      <c r="I179" s="18" t="s">
        <v>5</v>
      </c>
      <c r="J179" s="19"/>
      <c r="K179" s="17"/>
      <c r="L179" s="20"/>
      <c r="M179" s="43"/>
      <c r="N179" s="16"/>
      <c r="O179" s="6"/>
      <c r="P179" s="6"/>
      <c r="AH179" s="4">
        <v>0</v>
      </c>
    </row>
    <row r="180" spans="1:34" s="4" customFormat="1" ht="0.75" hidden="1" customHeight="1">
      <c r="A180" s="9"/>
      <c r="B180" s="9"/>
      <c r="C180" s="2" t="s">
        <v>63</v>
      </c>
      <c r="D180" s="48"/>
      <c r="E180" s="49"/>
      <c r="F180" s="50"/>
      <c r="G180" s="36"/>
      <c r="H180" s="17"/>
      <c r="I180" s="18"/>
      <c r="J180" s="19"/>
      <c r="K180" s="17"/>
      <c r="L180" s="20"/>
      <c r="M180" s="43"/>
      <c r="N180" s="16"/>
      <c r="O180" s="6"/>
      <c r="P180" s="6"/>
      <c r="AH180" s="4">
        <v>0</v>
      </c>
    </row>
    <row r="181" spans="1:34" s="4" customFormat="1" ht="18.75" hidden="1" customHeight="1">
      <c r="A181" s="9" t="s">
        <v>39</v>
      </c>
      <c r="B181" s="9" t="s">
        <v>40</v>
      </c>
      <c r="C181" s="2"/>
      <c r="D181" s="48"/>
      <c r="E181" s="49"/>
      <c r="F181" s="50" t="str">
        <f>INDEX(PT_DIFFERENTIATION_VTAR,MATCH(A181,PT_DIFFERENTIATION_VTAR_ID,0))</f>
        <v>Тариф на транспортировку воды</v>
      </c>
      <c r="G181" s="51" t="str">
        <f>INDEX(PT_DIFFERENTIATION_NTAR,MATCH(B181,PT_DIFFERENTIATION_NTAR_ID,0))</f>
        <v/>
      </c>
      <c r="H181" s="11"/>
      <c r="I181" s="12"/>
      <c r="J181" s="13"/>
      <c r="K181" s="21"/>
      <c r="L181" s="11" t="s">
        <v>3</v>
      </c>
      <c r="M181" s="43"/>
      <c r="N181" s="16"/>
      <c r="O181" s="6"/>
      <c r="P181" s="6"/>
      <c r="AH181" s="4">
        <v>0</v>
      </c>
    </row>
    <row r="182" spans="1:34" s="4" customFormat="1" ht="18.75" hidden="1" customHeight="1">
      <c r="A182" s="9"/>
      <c r="B182" s="9"/>
      <c r="C182" s="2" t="s">
        <v>6</v>
      </c>
      <c r="D182" s="48"/>
      <c r="E182" s="49"/>
      <c r="F182" s="50"/>
      <c r="G182" s="51"/>
      <c r="H182" s="17"/>
      <c r="I182" s="18" t="s">
        <v>5</v>
      </c>
      <c r="J182" s="19"/>
      <c r="K182" s="17"/>
      <c r="L182" s="20"/>
      <c r="M182" s="43"/>
      <c r="N182" s="16"/>
      <c r="O182" s="6"/>
      <c r="P182" s="6"/>
      <c r="AH182" s="4">
        <v>0</v>
      </c>
    </row>
    <row r="183" spans="1:34" s="4" customFormat="1" ht="0.75" hidden="1" customHeight="1">
      <c r="A183" s="9"/>
      <c r="B183" s="9"/>
      <c r="C183" s="2" t="s">
        <v>63</v>
      </c>
      <c r="D183" s="48"/>
      <c r="E183" s="49"/>
      <c r="F183" s="50"/>
      <c r="G183" s="36"/>
      <c r="H183" s="17"/>
      <c r="I183" s="18"/>
      <c r="J183" s="19"/>
      <c r="K183" s="17"/>
      <c r="L183" s="20"/>
      <c r="M183" s="43"/>
      <c r="N183" s="16"/>
      <c r="O183" s="6"/>
      <c r="P183" s="6"/>
      <c r="AH183" s="4">
        <v>0</v>
      </c>
    </row>
    <row r="184" spans="1:34" s="4" customFormat="1" ht="18.75" hidden="1" customHeight="1">
      <c r="A184" s="9" t="s">
        <v>41</v>
      </c>
      <c r="B184" s="9" t="s">
        <v>42</v>
      </c>
      <c r="C184" s="2"/>
      <c r="D184" s="48"/>
      <c r="E184" s="49"/>
      <c r="F184" s="50" t="str">
        <f>INDEX(PT_DIFFERENTIATION_VTAR,MATCH(A184,PT_DIFFERENTIATION_VTAR_ID,0))</f>
        <v>Тариф на подвоз воды</v>
      </c>
      <c r="G184" s="51" t="str">
        <f>INDEX(PT_DIFFERENTIATION_NTAR,MATCH(B184,PT_DIFFERENTIATION_NTAR_ID,0))</f>
        <v/>
      </c>
      <c r="H184" s="11"/>
      <c r="I184" s="12"/>
      <c r="J184" s="13"/>
      <c r="K184" s="21"/>
      <c r="L184" s="11" t="s">
        <v>3</v>
      </c>
      <c r="M184" s="43"/>
      <c r="N184" s="16"/>
      <c r="O184" s="6"/>
      <c r="P184" s="6"/>
      <c r="AH184" s="4">
        <v>0</v>
      </c>
    </row>
    <row r="185" spans="1:34" s="4" customFormat="1" ht="18.75" hidden="1" customHeight="1">
      <c r="A185" s="9"/>
      <c r="B185" s="9"/>
      <c r="C185" s="2" t="s">
        <v>6</v>
      </c>
      <c r="D185" s="48"/>
      <c r="E185" s="49"/>
      <c r="F185" s="50"/>
      <c r="G185" s="51"/>
      <c r="H185" s="17"/>
      <c r="I185" s="18" t="s">
        <v>5</v>
      </c>
      <c r="J185" s="19"/>
      <c r="K185" s="17"/>
      <c r="L185" s="20"/>
      <c r="M185" s="43"/>
      <c r="N185" s="16"/>
      <c r="O185" s="6"/>
      <c r="P185" s="6"/>
      <c r="AH185" s="4">
        <v>0</v>
      </c>
    </row>
    <row r="186" spans="1:34" s="4" customFormat="1" ht="0.75" hidden="1" customHeight="1">
      <c r="A186" s="9"/>
      <c r="B186" s="9"/>
      <c r="C186" s="2" t="s">
        <v>63</v>
      </c>
      <c r="D186" s="48"/>
      <c r="E186" s="49"/>
      <c r="F186" s="50"/>
      <c r="G186" s="36"/>
      <c r="H186" s="17"/>
      <c r="I186" s="18"/>
      <c r="J186" s="19"/>
      <c r="K186" s="17"/>
      <c r="L186" s="20"/>
      <c r="M186" s="43"/>
      <c r="N186" s="16"/>
      <c r="O186" s="6"/>
      <c r="P186" s="6"/>
      <c r="AH186" s="4">
        <v>0</v>
      </c>
    </row>
    <row r="187" spans="1:34" s="4" customFormat="1" ht="18.75" hidden="1" customHeight="1">
      <c r="A187" s="9" t="s">
        <v>43</v>
      </c>
      <c r="B187" s="9" t="s">
        <v>44</v>
      </c>
      <c r="C187" s="2"/>
      <c r="D187" s="48"/>
      <c r="E187" s="49"/>
      <c r="F187" s="50" t="str">
        <f>INDEX(PT_DIFFERENTIATION_VTAR,MATCH(A187,PT_DIFFERENTIATION_VTAR_ID,0))</f>
        <v>Тариф на подключение (технологическое присоединение) к централизованной системе холодного водоснабжения</v>
      </c>
      <c r="G187" s="51" t="str">
        <f>INDEX(PT_DIFFERENTIATION_NTAR,MATCH(B187,PT_DIFFERENTIATION_NTAR_ID,0))</f>
        <v/>
      </c>
      <c r="H187" s="11"/>
      <c r="I187" s="12"/>
      <c r="J187" s="13"/>
      <c r="K187" s="21"/>
      <c r="L187" s="11" t="s">
        <v>3</v>
      </c>
      <c r="M187" s="43"/>
      <c r="N187" s="16"/>
      <c r="O187" s="6"/>
      <c r="P187" s="6"/>
      <c r="AH187" s="4">
        <v>0</v>
      </c>
    </row>
    <row r="188" spans="1:34" s="4" customFormat="1" ht="18.75" hidden="1" customHeight="1">
      <c r="A188" s="9"/>
      <c r="B188" s="9"/>
      <c r="C188" s="2" t="s">
        <v>6</v>
      </c>
      <c r="D188" s="48"/>
      <c r="E188" s="49"/>
      <c r="F188" s="50"/>
      <c r="G188" s="51"/>
      <c r="H188" s="17"/>
      <c r="I188" s="18" t="s">
        <v>5</v>
      </c>
      <c r="J188" s="19"/>
      <c r="K188" s="17"/>
      <c r="L188" s="20"/>
      <c r="M188" s="43"/>
      <c r="N188" s="16"/>
      <c r="O188" s="6"/>
      <c r="P188" s="6"/>
      <c r="AH188" s="4">
        <v>0</v>
      </c>
    </row>
    <row r="189" spans="1:34" s="4" customFormat="1" ht="0.75" hidden="1" customHeight="1">
      <c r="A189" s="9"/>
      <c r="B189" s="9"/>
      <c r="C189" s="2" t="s">
        <v>63</v>
      </c>
      <c r="D189" s="48"/>
      <c r="E189" s="49"/>
      <c r="F189" s="50"/>
      <c r="G189" s="36"/>
      <c r="H189" s="17"/>
      <c r="I189" s="18"/>
      <c r="J189" s="19"/>
      <c r="K189" s="17"/>
      <c r="L189" s="20"/>
      <c r="M189" s="43"/>
      <c r="N189" s="16"/>
      <c r="O189" s="6"/>
      <c r="P189" s="6"/>
      <c r="AH189" s="4">
        <v>0</v>
      </c>
    </row>
    <row r="190" spans="1:34" s="4" customFormat="1" ht="18.75" hidden="1" customHeight="1">
      <c r="A190" s="9" t="s">
        <v>45</v>
      </c>
      <c r="B190" s="9" t="s">
        <v>46</v>
      </c>
      <c r="C190" s="2"/>
      <c r="D190" s="48"/>
      <c r="E190" s="49"/>
      <c r="F190" s="50" t="str">
        <f>INDEX(PT_DIFFERENTIATION_VTAR,MATCH(A190,PT_DIFFERENTIATION_VTAR_ID,0))</f>
        <v>Тариф на горячую воду (горячее водоснабжение)</v>
      </c>
      <c r="G190" s="51" t="str">
        <f>INDEX(PT_DIFFERENTIATION_NTAR,MATCH(B190,PT_DIFFERENTIATION_NTAR_ID,0))</f>
        <v/>
      </c>
      <c r="H190" s="11"/>
      <c r="I190" s="12"/>
      <c r="J190" s="13"/>
      <c r="K190" s="21"/>
      <c r="L190" s="11" t="s">
        <v>3</v>
      </c>
      <c r="M190" s="43"/>
      <c r="N190" s="16"/>
      <c r="O190" s="6"/>
      <c r="P190" s="6"/>
      <c r="AH190" s="4">
        <v>0</v>
      </c>
    </row>
    <row r="191" spans="1:34" s="4" customFormat="1" ht="18.75" hidden="1" customHeight="1">
      <c r="A191" s="9"/>
      <c r="B191" s="9"/>
      <c r="C191" s="2" t="s">
        <v>6</v>
      </c>
      <c r="D191" s="48"/>
      <c r="E191" s="49"/>
      <c r="F191" s="50"/>
      <c r="G191" s="51"/>
      <c r="H191" s="17"/>
      <c r="I191" s="18" t="s">
        <v>5</v>
      </c>
      <c r="J191" s="19"/>
      <c r="K191" s="17"/>
      <c r="L191" s="20"/>
      <c r="M191" s="43"/>
      <c r="N191" s="16"/>
      <c r="O191" s="6"/>
      <c r="P191" s="6"/>
      <c r="AH191" s="4">
        <v>0</v>
      </c>
    </row>
    <row r="192" spans="1:34" s="4" customFormat="1" ht="0.75" hidden="1" customHeight="1">
      <c r="A192" s="9"/>
      <c r="B192" s="9"/>
      <c r="C192" s="2" t="s">
        <v>63</v>
      </c>
      <c r="D192" s="48"/>
      <c r="E192" s="49"/>
      <c r="F192" s="50"/>
      <c r="G192" s="36"/>
      <c r="H192" s="17"/>
      <c r="I192" s="18"/>
      <c r="J192" s="19"/>
      <c r="K192" s="17"/>
      <c r="L192" s="20"/>
      <c r="M192" s="43"/>
      <c r="N192" s="16"/>
      <c r="O192" s="6"/>
      <c r="P192" s="6"/>
      <c r="AH192" s="4">
        <v>0</v>
      </c>
    </row>
    <row r="193" spans="1:34" s="4" customFormat="1" ht="18.75" hidden="1" customHeight="1">
      <c r="A193" s="9" t="s">
        <v>47</v>
      </c>
      <c r="B193" s="9" t="s">
        <v>48</v>
      </c>
      <c r="C193" s="2"/>
      <c r="D193" s="48"/>
      <c r="E193" s="49"/>
      <c r="F193" s="50" t="str">
        <f>INDEX(PT_DIFFERENTIATION_VTAR,MATCH(A193,PT_DIFFERENTIATION_VTAR_ID,0))</f>
        <v>Тариф на транспортировку горячей воды</v>
      </c>
      <c r="G193" s="51" t="str">
        <f>INDEX(PT_DIFFERENTIATION_NTAR,MATCH(B193,PT_DIFFERENTIATION_NTAR_ID,0))</f>
        <v/>
      </c>
      <c r="H193" s="11"/>
      <c r="I193" s="12"/>
      <c r="J193" s="13"/>
      <c r="K193" s="21"/>
      <c r="L193" s="11" t="s">
        <v>3</v>
      </c>
      <c r="M193" s="43"/>
      <c r="N193" s="16"/>
      <c r="O193" s="6"/>
      <c r="P193" s="6"/>
      <c r="AH193" s="4">
        <v>0</v>
      </c>
    </row>
    <row r="194" spans="1:34" s="4" customFormat="1" ht="18.75" hidden="1" customHeight="1">
      <c r="A194" s="9"/>
      <c r="B194" s="9"/>
      <c r="C194" s="2" t="s">
        <v>6</v>
      </c>
      <c r="D194" s="48"/>
      <c r="E194" s="49"/>
      <c r="F194" s="50"/>
      <c r="G194" s="51"/>
      <c r="H194" s="17"/>
      <c r="I194" s="18" t="s">
        <v>5</v>
      </c>
      <c r="J194" s="19"/>
      <c r="K194" s="17"/>
      <c r="L194" s="20"/>
      <c r="M194" s="43"/>
      <c r="N194" s="16"/>
      <c r="O194" s="6"/>
      <c r="P194" s="6"/>
      <c r="AH194" s="4">
        <v>0</v>
      </c>
    </row>
    <row r="195" spans="1:34" s="4" customFormat="1" ht="0.75" hidden="1" customHeight="1">
      <c r="A195" s="9"/>
      <c r="B195" s="9"/>
      <c r="C195" s="2" t="s">
        <v>63</v>
      </c>
      <c r="D195" s="48"/>
      <c r="E195" s="49"/>
      <c r="F195" s="50"/>
      <c r="G195" s="36"/>
      <c r="H195" s="17"/>
      <c r="I195" s="18"/>
      <c r="J195" s="19"/>
      <c r="K195" s="17"/>
      <c r="L195" s="20"/>
      <c r="M195" s="43"/>
      <c r="N195" s="16"/>
      <c r="O195" s="6"/>
      <c r="P195" s="6"/>
      <c r="AH195" s="4">
        <v>0</v>
      </c>
    </row>
    <row r="196" spans="1:34" s="4" customFormat="1" ht="18.75" hidden="1" customHeight="1">
      <c r="A196" s="9" t="s">
        <v>49</v>
      </c>
      <c r="B196" s="9" t="s">
        <v>50</v>
      </c>
      <c r="C196" s="2"/>
      <c r="D196" s="48"/>
      <c r="E196" s="49"/>
      <c r="F196" s="50" t="str">
        <f>INDEX(PT_DIFFERENTIATION_VTAR,MATCH(A196,PT_DIFFERENTIATION_VTAR_ID,0))</f>
        <v>Тариф на подключение (технологическое присоединение) к централизованной системе горячего водоснабжения</v>
      </c>
      <c r="G196" s="51" t="str">
        <f>INDEX(PT_DIFFERENTIATION_NTAR,MATCH(B196,PT_DIFFERENTIATION_NTAR_ID,0))</f>
        <v/>
      </c>
      <c r="H196" s="11"/>
      <c r="I196" s="12"/>
      <c r="J196" s="13"/>
      <c r="K196" s="21"/>
      <c r="L196" s="11" t="s">
        <v>3</v>
      </c>
      <c r="M196" s="43"/>
      <c r="N196" s="16"/>
      <c r="O196" s="6"/>
      <c r="P196" s="6"/>
      <c r="AH196" s="4">
        <v>0</v>
      </c>
    </row>
    <row r="197" spans="1:34" s="4" customFormat="1" ht="18.75" hidden="1" customHeight="1">
      <c r="A197" s="9"/>
      <c r="B197" s="9"/>
      <c r="C197" s="2" t="s">
        <v>6</v>
      </c>
      <c r="D197" s="48"/>
      <c r="E197" s="49"/>
      <c r="F197" s="50"/>
      <c r="G197" s="51"/>
      <c r="H197" s="17"/>
      <c r="I197" s="18" t="s">
        <v>5</v>
      </c>
      <c r="J197" s="19"/>
      <c r="K197" s="17"/>
      <c r="L197" s="20"/>
      <c r="M197" s="43"/>
      <c r="N197" s="16"/>
      <c r="O197" s="6"/>
      <c r="P197" s="6"/>
      <c r="AH197" s="4">
        <v>0</v>
      </c>
    </row>
    <row r="198" spans="1:34" s="4" customFormat="1" ht="0.75" hidden="1" customHeight="1">
      <c r="A198" s="9"/>
      <c r="B198" s="9"/>
      <c r="C198" s="2" t="s">
        <v>63</v>
      </c>
      <c r="D198" s="48"/>
      <c r="E198" s="49"/>
      <c r="F198" s="50"/>
      <c r="G198" s="36"/>
      <c r="H198" s="17"/>
      <c r="I198" s="18"/>
      <c r="J198" s="19"/>
      <c r="K198" s="17"/>
      <c r="L198" s="20"/>
      <c r="M198" s="43"/>
      <c r="N198" s="16"/>
      <c r="O198" s="6"/>
      <c r="P198" s="6"/>
      <c r="AH198" s="4">
        <v>0</v>
      </c>
    </row>
    <row r="199" spans="1:34" s="4" customFormat="1" ht="18.75" customHeight="1">
      <c r="A199" s="9" t="s">
        <v>51</v>
      </c>
      <c r="B199" s="9" t="s">
        <v>52</v>
      </c>
      <c r="C199" s="2"/>
      <c r="D199" s="48"/>
      <c r="E199" s="49"/>
      <c r="F199" s="50" t="str">
        <f>INDEX(PT_DIFFERENTIATION_VTAR,MATCH(A199,PT_DIFFERENTIATION_VTAR_ID,0))</f>
        <v>Тариф на водоотведение</v>
      </c>
      <c r="G199" s="51" t="str">
        <f>INDEX(PT_DIFFERENTIATION_NTAR,MATCH(B199,PT_DIFFERENTIATION_NTAR_ID,0))</f>
        <v>Тариф на водоотведение (прием, транспортировка и очистка сточных вод)</v>
      </c>
      <c r="H199" s="11"/>
      <c r="I199" s="12">
        <v>46388</v>
      </c>
      <c r="J199" s="13">
        <v>46752</v>
      </c>
      <c r="K199" s="21">
        <v>609.74099999999999</v>
      </c>
      <c r="L199" s="11" t="s">
        <v>3</v>
      </c>
      <c r="M199" s="43"/>
      <c r="N199" s="16"/>
      <c r="O199" s="6"/>
      <c r="P199" s="6"/>
      <c r="AH199" s="4">
        <v>0</v>
      </c>
    </row>
    <row r="200" spans="1:34" s="4" customFormat="1" ht="18.75" customHeight="1">
      <c r="A200" s="9"/>
      <c r="B200" s="9"/>
      <c r="C200" s="2" t="s">
        <v>6</v>
      </c>
      <c r="D200" s="48"/>
      <c r="E200" s="49"/>
      <c r="F200" s="50"/>
      <c r="G200" s="51"/>
      <c r="H200" s="17"/>
      <c r="I200" s="18" t="s">
        <v>5</v>
      </c>
      <c r="J200" s="19"/>
      <c r="K200" s="17"/>
      <c r="L200" s="20"/>
      <c r="M200" s="43"/>
      <c r="N200" s="16"/>
      <c r="O200" s="6"/>
      <c r="P200" s="6"/>
      <c r="AH200" s="4">
        <v>0</v>
      </c>
    </row>
    <row r="201" spans="1:34" s="4" customFormat="1" ht="0.75" customHeight="1">
      <c r="A201" s="9"/>
      <c r="B201" s="9"/>
      <c r="C201" s="2" t="s">
        <v>63</v>
      </c>
      <c r="D201" s="48"/>
      <c r="E201" s="49"/>
      <c r="F201" s="50"/>
      <c r="G201" s="36"/>
      <c r="H201" s="17"/>
      <c r="I201" s="18"/>
      <c r="J201" s="19"/>
      <c r="K201" s="17"/>
      <c r="L201" s="20"/>
      <c r="M201" s="43"/>
      <c r="N201" s="16"/>
      <c r="O201" s="6"/>
      <c r="P201" s="6"/>
      <c r="AH201" s="4">
        <v>0</v>
      </c>
    </row>
    <row r="202" spans="1:34" s="4" customFormat="1" ht="18.75" hidden="1" customHeight="1">
      <c r="A202" s="9" t="s">
        <v>54</v>
      </c>
      <c r="B202" s="9" t="s">
        <v>55</v>
      </c>
      <c r="C202" s="2"/>
      <c r="D202" s="48"/>
      <c r="E202" s="49"/>
      <c r="F202" s="50" t="str">
        <f>INDEX(PT_DIFFERENTIATION_VTAR,MATCH(A202,PT_DIFFERENTIATION_VTAR_ID,0))</f>
        <v>Тариф на транспортировку сточных вод</v>
      </c>
      <c r="G202" s="51" t="str">
        <f>INDEX(PT_DIFFERENTIATION_NTAR,MATCH(B202,PT_DIFFERENTIATION_NTAR_ID,0))</f>
        <v/>
      </c>
      <c r="H202" s="11"/>
      <c r="I202" s="12"/>
      <c r="J202" s="13"/>
      <c r="K202" s="21"/>
      <c r="L202" s="11" t="s">
        <v>3</v>
      </c>
      <c r="M202" s="43"/>
      <c r="N202" s="16"/>
      <c r="O202" s="6"/>
      <c r="P202" s="6"/>
      <c r="AH202" s="4">
        <v>0</v>
      </c>
    </row>
    <row r="203" spans="1:34" s="4" customFormat="1" ht="18.75" hidden="1" customHeight="1">
      <c r="A203" s="9"/>
      <c r="B203" s="9"/>
      <c r="C203" s="2" t="s">
        <v>6</v>
      </c>
      <c r="D203" s="48"/>
      <c r="E203" s="49"/>
      <c r="F203" s="50"/>
      <c r="G203" s="51"/>
      <c r="H203" s="17"/>
      <c r="I203" s="18" t="s">
        <v>5</v>
      </c>
      <c r="J203" s="19"/>
      <c r="K203" s="17"/>
      <c r="L203" s="20"/>
      <c r="M203" s="43"/>
      <c r="N203" s="16"/>
      <c r="O203" s="6"/>
      <c r="P203" s="6"/>
      <c r="AH203" s="4">
        <v>0</v>
      </c>
    </row>
    <row r="204" spans="1:34" s="4" customFormat="1" ht="0.75" hidden="1" customHeight="1">
      <c r="A204" s="9"/>
      <c r="B204" s="9"/>
      <c r="C204" s="2" t="s">
        <v>63</v>
      </c>
      <c r="D204" s="48"/>
      <c r="E204" s="49"/>
      <c r="F204" s="50"/>
      <c r="G204" s="36"/>
      <c r="H204" s="17"/>
      <c r="I204" s="18"/>
      <c r="J204" s="19"/>
      <c r="K204" s="17"/>
      <c r="L204" s="20"/>
      <c r="M204" s="43"/>
      <c r="N204" s="16"/>
      <c r="O204" s="6"/>
      <c r="P204" s="6"/>
      <c r="AH204" s="4">
        <v>0</v>
      </c>
    </row>
    <row r="205" spans="1:34" s="4" customFormat="1" ht="18.75" hidden="1" customHeight="1">
      <c r="A205" s="9" t="s">
        <v>56</v>
      </c>
      <c r="B205" s="9" t="s">
        <v>57</v>
      </c>
      <c r="C205" s="2"/>
      <c r="D205" s="48"/>
      <c r="E205" s="49"/>
      <c r="F205" s="50" t="str">
        <f>INDEX(PT_DIFFERENTIATION_VTAR,MATCH(A205,PT_DIFFERENTIATION_VTAR_ID,0))</f>
        <v>Тариф на подключение (технологическое присоединение) к централизованной системе водоотведения</v>
      </c>
      <c r="G205" s="51" t="str">
        <f>INDEX(PT_DIFFERENTIATION_NTAR,MATCH(B205,PT_DIFFERENTIATION_NTAR_ID,0))</f>
        <v/>
      </c>
      <c r="H205" s="11"/>
      <c r="I205" s="12"/>
      <c r="J205" s="13"/>
      <c r="K205" s="21"/>
      <c r="L205" s="11" t="s">
        <v>3</v>
      </c>
      <c r="M205" s="43"/>
      <c r="N205" s="16"/>
      <c r="O205" s="6"/>
      <c r="P205" s="6"/>
      <c r="AH205" s="4">
        <v>0</v>
      </c>
    </row>
    <row r="206" spans="1:34" s="4" customFormat="1" ht="18.75" hidden="1" customHeight="1">
      <c r="A206" s="9"/>
      <c r="B206" s="9"/>
      <c r="C206" s="2" t="s">
        <v>6</v>
      </c>
      <c r="D206" s="48"/>
      <c r="E206" s="49"/>
      <c r="F206" s="50"/>
      <c r="G206" s="51"/>
      <c r="H206" s="17"/>
      <c r="I206" s="18" t="s">
        <v>5</v>
      </c>
      <c r="J206" s="19"/>
      <c r="K206" s="17"/>
      <c r="L206" s="20"/>
      <c r="M206" s="43"/>
      <c r="N206" s="16"/>
      <c r="O206" s="6"/>
      <c r="P206" s="6"/>
      <c r="AH206" s="4">
        <v>0</v>
      </c>
    </row>
    <row r="207" spans="1:34" s="4" customFormat="1" ht="1.1499999999999999" customHeight="1">
      <c r="A207" s="9"/>
      <c r="B207" s="9"/>
      <c r="C207" s="2" t="s">
        <v>63</v>
      </c>
      <c r="D207" s="48"/>
      <c r="E207" s="49"/>
      <c r="F207" s="50"/>
      <c r="G207" s="36"/>
      <c r="H207" s="17"/>
      <c r="I207" s="18"/>
      <c r="J207" s="19"/>
      <c r="K207" s="17"/>
      <c r="L207" s="20"/>
      <c r="M207" s="43"/>
      <c r="N207" s="16"/>
      <c r="O207" s="6"/>
      <c r="P207" s="6"/>
      <c r="AH207" s="4">
        <v>1</v>
      </c>
    </row>
    <row r="208" spans="1:34" ht="27.4" customHeight="1">
      <c r="A208" s="9"/>
      <c r="B208" s="9"/>
      <c r="D208" s="24"/>
      <c r="E208" s="37" t="s">
        <v>65</v>
      </c>
      <c r="F208" s="52" t="str">
        <f>IF(TEMPLATE_SPHERE="HEAT","Размер недополученных доходов регулируемой организацией (при их наличии), исчисленный в соответствии с Основами ценообразования в сфере теплоснабжения,"&amp;" утвержденными постановлением Правительства Российской Федерации от 22 октября 2012 г. N 1075 ""О ценообразовании в сфере теплоснабжения""","Размер недополученных доходов организации холодного водоснабжения (при их наличии), исчисленных в соответствии с Основами ценообразования в сфере водоснабжения и водоотведения")</f>
        <v>Размер недополученных доходов организации холодного водоснабжения (при их наличии), исчисленных в соответствии с Основами ценообразования в сфере водоснабжения и водоотведения</v>
      </c>
      <c r="G208" s="52"/>
      <c r="H208" s="52"/>
      <c r="I208" s="52"/>
      <c r="J208" s="52"/>
      <c r="K208" s="52"/>
      <c r="L208" s="52"/>
      <c r="M208" s="38"/>
      <c r="N208" s="16"/>
      <c r="AH208" s="4">
        <v>26</v>
      </c>
    </row>
    <row r="209" spans="1:34" s="4" customFormat="1" ht="60.75" hidden="1" customHeight="1">
      <c r="A209" s="9" t="s">
        <v>1</v>
      </c>
      <c r="B209" s="9" t="s">
        <v>2</v>
      </c>
      <c r="C209" s="2"/>
      <c r="D209" s="48"/>
      <c r="E209" s="49"/>
      <c r="F209" s="50" t="str">
        <f>INDEX(PT_DIFFERENTIATION_VTAR,MATCH(A209,PT_DIFFERENTIATION_VTAR_ID,0))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209" s="51" t="str">
        <f>INDEX(PT_DIFFERENTIATION_NTAR,MATCH(B209,PT_DIFFERENTIATION_NTAR_ID,0))</f>
        <v/>
      </c>
      <c r="H209" s="11"/>
      <c r="I209" s="12"/>
      <c r="J209" s="13"/>
      <c r="K209" s="21"/>
      <c r="L209" s="11" t="s">
        <v>3</v>
      </c>
      <c r="M209" s="53"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Даты начала и окончания срока действия тарифов указываются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организацией "&amp;IF(TEMPLATE_SPHERE="HEAT","регулируемой организацией",TEMPLATE_SPHERE_RUS)&amp;", исчисленных в соответствии с законодательством в сфере "&amp;IF(TEMPLATE_SPHERE="HEAT","теплоснабжения","водоснабжения и водоотведения")&amp;", указывается значение «0».
В случае дифференциации недополученных доходов организацией "&amp;TEMPLATE_SPHERE_RUS&amp;" по видам тарифов и/или по срокам действия тарифов информация указывается в отдельных строках."</f>
        <v>Значение в колонке «Вид тарифа» выбирается из перечня видов тарифов в сфере водоотведения, предусмотренных законодательством в сфере водоснабжения и водоотведения.
Даты начала и окончания срока действия тарифов указываются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организацией водоотведения, исчисленных в соответствии с законодательством в сфере водоснабжения и водоотведения, указывается значение «0».
В случае дифференциации недополученных доходов организацией водоотведения по видам тарифов и/или по срокам действия тарифов информация указывается в отдельных строках.</v>
      </c>
      <c r="N209" s="16"/>
      <c r="O209" s="6"/>
      <c r="P209" s="6"/>
      <c r="AH209" s="4">
        <v>0</v>
      </c>
    </row>
    <row r="210" spans="1:34" s="4" customFormat="1" ht="18.75" hidden="1" customHeight="1">
      <c r="A210" s="9"/>
      <c r="B210" s="9"/>
      <c r="C210" s="2" t="s">
        <v>6</v>
      </c>
      <c r="D210" s="48"/>
      <c r="E210" s="49"/>
      <c r="F210" s="50"/>
      <c r="G210" s="51"/>
      <c r="H210" s="17"/>
      <c r="I210" s="18" t="s">
        <v>5</v>
      </c>
      <c r="J210" s="19"/>
      <c r="K210" s="17"/>
      <c r="L210" s="20"/>
      <c r="M210" s="54"/>
      <c r="N210" s="16"/>
      <c r="O210" s="6"/>
      <c r="P210" s="6"/>
      <c r="AH210" s="4">
        <v>0</v>
      </c>
    </row>
    <row r="211" spans="1:34" s="4" customFormat="1" ht="0.75" hidden="1" customHeight="1">
      <c r="A211" s="9"/>
      <c r="B211" s="9"/>
      <c r="C211" s="2" t="s">
        <v>63</v>
      </c>
      <c r="D211" s="48"/>
      <c r="E211" s="49"/>
      <c r="F211" s="50"/>
      <c r="G211" s="36"/>
      <c r="H211" s="17"/>
      <c r="I211" s="18"/>
      <c r="J211" s="19"/>
      <c r="K211" s="17"/>
      <c r="L211" s="20"/>
      <c r="M211" s="54"/>
      <c r="N211" s="16"/>
      <c r="O211" s="6"/>
      <c r="P211" s="6"/>
      <c r="AH211" s="4">
        <v>0</v>
      </c>
    </row>
    <row r="212" spans="1:34" s="4" customFormat="1" ht="45" hidden="1" customHeight="1">
      <c r="A212" s="9" t="s">
        <v>19</v>
      </c>
      <c r="B212" s="9" t="s">
        <v>20</v>
      </c>
      <c r="C212" s="2"/>
      <c r="D212" s="48"/>
      <c r="E212" s="49"/>
      <c r="F212" s="50" t="str">
        <f>INDEX(PT_DIFFERENTIATION_VTAR,MATCH(A212,PT_DIFFERENTIATION_VTAR_ID,0))</f>
        <v/>
      </c>
      <c r="G212" s="51" t="str">
        <f>INDEX(PT_DIFFERENTIATION_NTAR,MATCH(B212,PT_DIFFERENTIATION_NTAR_ID,0))</f>
        <v/>
      </c>
      <c r="H212" s="11"/>
      <c r="I212" s="12"/>
      <c r="J212" s="13"/>
      <c r="K212" s="21"/>
      <c r="L212" s="11" t="s">
        <v>3</v>
      </c>
      <c r="M212" s="55"/>
      <c r="N212" s="16"/>
      <c r="O212" s="6"/>
      <c r="P212" s="6"/>
      <c r="AH212" s="4">
        <v>0</v>
      </c>
    </row>
    <row r="213" spans="1:34" s="4" customFormat="1" ht="18.75" hidden="1" customHeight="1">
      <c r="A213" s="9"/>
      <c r="B213" s="9"/>
      <c r="C213" s="2" t="s">
        <v>6</v>
      </c>
      <c r="D213" s="48"/>
      <c r="E213" s="49"/>
      <c r="F213" s="50"/>
      <c r="G213" s="51"/>
      <c r="H213" s="17"/>
      <c r="I213" s="18" t="s">
        <v>5</v>
      </c>
      <c r="J213" s="19"/>
      <c r="K213" s="17"/>
      <c r="L213" s="20"/>
      <c r="M213" s="42"/>
      <c r="N213" s="16"/>
      <c r="O213" s="6"/>
      <c r="P213" s="6"/>
      <c r="AH213" s="4">
        <v>0</v>
      </c>
    </row>
    <row r="214" spans="1:34" s="4" customFormat="1" ht="0.75" hidden="1" customHeight="1">
      <c r="A214" s="9"/>
      <c r="B214" s="9"/>
      <c r="C214" s="2" t="s">
        <v>63</v>
      </c>
      <c r="D214" s="48"/>
      <c r="E214" s="49"/>
      <c r="F214" s="50"/>
      <c r="G214" s="36"/>
      <c r="H214" s="17"/>
      <c r="I214" s="18"/>
      <c r="J214" s="19"/>
      <c r="K214" s="17"/>
      <c r="L214" s="20"/>
      <c r="M214" s="43"/>
      <c r="N214" s="16"/>
      <c r="O214" s="6"/>
      <c r="P214" s="6"/>
      <c r="AH214" s="4">
        <v>0</v>
      </c>
    </row>
    <row r="215" spans="1:34" s="4" customFormat="1" ht="45" hidden="1" customHeight="1">
      <c r="A215" s="9" t="s">
        <v>21</v>
      </c>
      <c r="B215" s="9" t="s">
        <v>22</v>
      </c>
      <c r="C215" s="2"/>
      <c r="D215" s="48"/>
      <c r="E215" s="49"/>
      <c r="F215" s="50" t="str">
        <f>INDEX(PT_DIFFERENTIATION_VTAR,MATCH(A215,PT_DIFFERENTIATION_VTAR_ID,0))</f>
        <v>Тарифы на теплоноситель, поставляемый теплоснабжающими организациями потребителям, другим теплоснабжающим организациям</v>
      </c>
      <c r="G215" s="51" t="str">
        <f>INDEX(PT_DIFFERENTIATION_NTAR,MATCH(B215,PT_DIFFERENTIATION_NTAR_ID,0))</f>
        <v/>
      </c>
      <c r="H215" s="11"/>
      <c r="I215" s="12"/>
      <c r="J215" s="13"/>
      <c r="K215" s="21"/>
      <c r="L215" s="11" t="s">
        <v>3</v>
      </c>
      <c r="M215" s="43"/>
      <c r="N215" s="16"/>
      <c r="O215" s="6"/>
      <c r="P215" s="6"/>
      <c r="AH215" s="4">
        <v>0</v>
      </c>
    </row>
    <row r="216" spans="1:34" s="4" customFormat="1" ht="18.75" hidden="1" customHeight="1">
      <c r="A216" s="9"/>
      <c r="B216" s="9"/>
      <c r="C216" s="2" t="s">
        <v>6</v>
      </c>
      <c r="D216" s="48"/>
      <c r="E216" s="49"/>
      <c r="F216" s="50"/>
      <c r="G216" s="51"/>
      <c r="H216" s="17"/>
      <c r="I216" s="18" t="s">
        <v>5</v>
      </c>
      <c r="J216" s="19"/>
      <c r="K216" s="17"/>
      <c r="L216" s="20"/>
      <c r="M216" s="43"/>
      <c r="N216" s="16"/>
      <c r="O216" s="6"/>
      <c r="P216" s="6"/>
      <c r="AH216" s="4">
        <v>0</v>
      </c>
    </row>
    <row r="217" spans="1:34" s="4" customFormat="1" ht="0.75" hidden="1" customHeight="1">
      <c r="A217" s="9"/>
      <c r="B217" s="9"/>
      <c r="C217" s="2" t="s">
        <v>63</v>
      </c>
      <c r="D217" s="48"/>
      <c r="E217" s="49"/>
      <c r="F217" s="50"/>
      <c r="G217" s="36"/>
      <c r="H217" s="17"/>
      <c r="I217" s="18"/>
      <c r="J217" s="19"/>
      <c r="K217" s="17"/>
      <c r="L217" s="20"/>
      <c r="M217" s="43"/>
      <c r="N217" s="16"/>
      <c r="O217" s="6"/>
      <c r="P217" s="6"/>
      <c r="AH217" s="4">
        <v>0</v>
      </c>
    </row>
    <row r="218" spans="1:34" s="4" customFormat="1" ht="45" hidden="1" customHeight="1">
      <c r="A218" s="9" t="s">
        <v>23</v>
      </c>
      <c r="B218" s="9" t="s">
        <v>24</v>
      </c>
      <c r="C218" s="2"/>
      <c r="D218" s="48"/>
      <c r="E218" s="49"/>
      <c r="F218" s="50" t="str">
        <f>INDEX(PT_DIFFERENTIATION_VTAR,MATCH(A218,PT_DIFFERENTIATION_VTAR_ID,0))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218" s="51" t="str">
        <f>INDEX(PT_DIFFERENTIATION_NTAR,MATCH(B218,PT_DIFFERENTIATION_NTAR_ID,0))</f>
        <v/>
      </c>
      <c r="H218" s="11"/>
      <c r="I218" s="12"/>
      <c r="J218" s="13"/>
      <c r="K218" s="21"/>
      <c r="L218" s="11" t="s">
        <v>3</v>
      </c>
      <c r="M218" s="43"/>
      <c r="N218" s="16"/>
      <c r="O218" s="6"/>
      <c r="P218" s="6"/>
      <c r="AH218" s="4">
        <v>0</v>
      </c>
    </row>
    <row r="219" spans="1:34" s="4" customFormat="1" ht="18.75" hidden="1" customHeight="1">
      <c r="A219" s="9"/>
      <c r="B219" s="9"/>
      <c r="C219" s="2" t="s">
        <v>6</v>
      </c>
      <c r="D219" s="48"/>
      <c r="E219" s="49"/>
      <c r="F219" s="50"/>
      <c r="G219" s="51"/>
      <c r="H219" s="17"/>
      <c r="I219" s="18" t="s">
        <v>5</v>
      </c>
      <c r="J219" s="19"/>
      <c r="K219" s="17"/>
      <c r="L219" s="20"/>
      <c r="M219" s="43"/>
      <c r="N219" s="16"/>
      <c r="O219" s="6"/>
      <c r="P219" s="6"/>
      <c r="AH219" s="4">
        <v>0</v>
      </c>
    </row>
    <row r="220" spans="1:34" s="4" customFormat="1" ht="0.75" hidden="1" customHeight="1">
      <c r="A220" s="9"/>
      <c r="B220" s="9"/>
      <c r="C220" s="2" t="s">
        <v>63</v>
      </c>
      <c r="D220" s="48"/>
      <c r="E220" s="49"/>
      <c r="F220" s="50"/>
      <c r="G220" s="36"/>
      <c r="H220" s="17"/>
      <c r="I220" s="18"/>
      <c r="J220" s="19"/>
      <c r="K220" s="17"/>
      <c r="L220" s="20"/>
      <c r="M220" s="43"/>
      <c r="N220" s="16"/>
      <c r="O220" s="6"/>
      <c r="P220" s="6"/>
      <c r="AH220" s="4">
        <v>0</v>
      </c>
    </row>
    <row r="221" spans="1:34" s="4" customFormat="1" ht="18.75" hidden="1" customHeight="1">
      <c r="A221" s="9" t="s">
        <v>25</v>
      </c>
      <c r="B221" s="9" t="s">
        <v>26</v>
      </c>
      <c r="C221" s="2"/>
      <c r="D221" s="48"/>
      <c r="E221" s="49"/>
      <c r="F221" s="50" t="str">
        <f>INDEX(PT_DIFFERENTIATION_VTAR,MATCH(A221,PT_DIFFERENTIATION_VTAR_ID,0))</f>
        <v>Тарифы на услуги по передаче тепловой энергии</v>
      </c>
      <c r="G221" s="51" t="str">
        <f>INDEX(PT_DIFFERENTIATION_NTAR,MATCH(B221,PT_DIFFERENTIATION_NTAR_ID,0))</f>
        <v/>
      </c>
      <c r="H221" s="11"/>
      <c r="I221" s="12"/>
      <c r="J221" s="13"/>
      <c r="K221" s="21"/>
      <c r="L221" s="11" t="s">
        <v>3</v>
      </c>
      <c r="M221" s="43"/>
      <c r="N221" s="16"/>
      <c r="O221" s="6"/>
      <c r="P221" s="6"/>
      <c r="AH221" s="4">
        <v>0</v>
      </c>
    </row>
    <row r="222" spans="1:34" s="4" customFormat="1" ht="18.75" hidden="1" customHeight="1">
      <c r="A222" s="9"/>
      <c r="B222" s="9"/>
      <c r="C222" s="2" t="s">
        <v>6</v>
      </c>
      <c r="D222" s="48"/>
      <c r="E222" s="49"/>
      <c r="F222" s="50"/>
      <c r="G222" s="51"/>
      <c r="H222" s="17"/>
      <c r="I222" s="18" t="s">
        <v>5</v>
      </c>
      <c r="J222" s="19"/>
      <c r="K222" s="17"/>
      <c r="L222" s="20"/>
      <c r="M222" s="43"/>
      <c r="N222" s="16"/>
      <c r="O222" s="6"/>
      <c r="P222" s="6"/>
      <c r="AH222" s="4">
        <v>0</v>
      </c>
    </row>
    <row r="223" spans="1:34" s="4" customFormat="1" ht="0.75" hidden="1" customHeight="1">
      <c r="A223" s="9"/>
      <c r="B223" s="9"/>
      <c r="C223" s="2" t="s">
        <v>63</v>
      </c>
      <c r="D223" s="48"/>
      <c r="E223" s="49"/>
      <c r="F223" s="50"/>
      <c r="G223" s="36"/>
      <c r="H223" s="17"/>
      <c r="I223" s="18"/>
      <c r="J223" s="19"/>
      <c r="K223" s="17"/>
      <c r="L223" s="20"/>
      <c r="M223" s="43"/>
      <c r="N223" s="16"/>
      <c r="O223" s="6"/>
      <c r="P223" s="6"/>
      <c r="AH223" s="4">
        <v>0</v>
      </c>
    </row>
    <row r="224" spans="1:34" s="4" customFormat="1" ht="18.75" hidden="1" customHeight="1">
      <c r="A224" s="9" t="s">
        <v>27</v>
      </c>
      <c r="B224" s="9" t="s">
        <v>28</v>
      </c>
      <c r="C224" s="2"/>
      <c r="D224" s="48"/>
      <c r="E224" s="49"/>
      <c r="F224" s="50" t="str">
        <f>INDEX(PT_DIFFERENTIATION_VTAR,MATCH(A224,PT_DIFFERENTIATION_VTAR_ID,0))</f>
        <v>Тарифы на услуги по передаче теплоносителя</v>
      </c>
      <c r="G224" s="51" t="str">
        <f>INDEX(PT_DIFFERENTIATION_NTAR,MATCH(B224,PT_DIFFERENTIATION_NTAR_ID,0))</f>
        <v/>
      </c>
      <c r="H224" s="11"/>
      <c r="I224" s="12"/>
      <c r="J224" s="13"/>
      <c r="K224" s="21"/>
      <c r="L224" s="11" t="s">
        <v>3</v>
      </c>
      <c r="M224" s="43"/>
      <c r="N224" s="16"/>
      <c r="O224" s="6"/>
      <c r="P224" s="6"/>
      <c r="AH224" s="4">
        <v>0</v>
      </c>
    </row>
    <row r="225" spans="1:34" s="4" customFormat="1" ht="18.75" hidden="1" customHeight="1">
      <c r="A225" s="9"/>
      <c r="B225" s="9"/>
      <c r="C225" s="2" t="s">
        <v>6</v>
      </c>
      <c r="D225" s="48"/>
      <c r="E225" s="49"/>
      <c r="F225" s="50"/>
      <c r="G225" s="51"/>
      <c r="H225" s="17"/>
      <c r="I225" s="18" t="s">
        <v>5</v>
      </c>
      <c r="J225" s="19"/>
      <c r="K225" s="17"/>
      <c r="L225" s="20"/>
      <c r="M225" s="43"/>
      <c r="N225" s="16"/>
      <c r="O225" s="6"/>
      <c r="P225" s="6"/>
      <c r="AH225" s="4">
        <v>0</v>
      </c>
    </row>
    <row r="226" spans="1:34" s="4" customFormat="1" ht="0.75" hidden="1" customHeight="1">
      <c r="A226" s="9"/>
      <c r="B226" s="9"/>
      <c r="C226" s="2" t="s">
        <v>63</v>
      </c>
      <c r="D226" s="48"/>
      <c r="E226" s="49"/>
      <c r="F226" s="50"/>
      <c r="G226" s="36"/>
      <c r="H226" s="17"/>
      <c r="I226" s="18"/>
      <c r="J226" s="19"/>
      <c r="K226" s="17"/>
      <c r="L226" s="20"/>
      <c r="M226" s="43"/>
      <c r="N226" s="16"/>
      <c r="O226" s="6"/>
      <c r="P226" s="6"/>
      <c r="AH226" s="4">
        <v>0</v>
      </c>
    </row>
    <row r="227" spans="1:34" s="4" customFormat="1" ht="18.75" hidden="1" customHeight="1">
      <c r="A227" s="9" t="s">
        <v>29</v>
      </c>
      <c r="B227" s="9" t="s">
        <v>30</v>
      </c>
      <c r="C227" s="2"/>
      <c r="D227" s="48"/>
      <c r="E227" s="49"/>
      <c r="F227" s="50" t="str">
        <f>INDEX(PT_DIFFERENTIATION_VTAR,MATCH(A227,PT_DIFFERENTIATION_VTAR_ID,0))</f>
        <v>Плата за услуги по поддержанию резервной тепловой мощности при отсутствии потребления тепловой энергии</v>
      </c>
      <c r="G227" s="51" t="str">
        <f>INDEX(PT_DIFFERENTIATION_NTAR,MATCH(B227,PT_DIFFERENTIATION_NTAR_ID,0))</f>
        <v/>
      </c>
      <c r="H227" s="11"/>
      <c r="I227" s="12"/>
      <c r="J227" s="13"/>
      <c r="K227" s="21"/>
      <c r="L227" s="11" t="s">
        <v>3</v>
      </c>
      <c r="M227" s="43"/>
      <c r="N227" s="16"/>
      <c r="O227" s="6"/>
      <c r="P227" s="6"/>
      <c r="AH227" s="4">
        <v>0</v>
      </c>
    </row>
    <row r="228" spans="1:34" s="4" customFormat="1" ht="18.75" hidden="1" customHeight="1">
      <c r="A228" s="9"/>
      <c r="B228" s="9"/>
      <c r="C228" s="2" t="s">
        <v>6</v>
      </c>
      <c r="D228" s="48"/>
      <c r="E228" s="49"/>
      <c r="F228" s="50"/>
      <c r="G228" s="51"/>
      <c r="H228" s="17"/>
      <c r="I228" s="18" t="s">
        <v>5</v>
      </c>
      <c r="J228" s="19"/>
      <c r="K228" s="17"/>
      <c r="L228" s="20"/>
      <c r="M228" s="43"/>
      <c r="N228" s="16"/>
      <c r="O228" s="6"/>
      <c r="P228" s="6"/>
      <c r="AH228" s="4">
        <v>0</v>
      </c>
    </row>
    <row r="229" spans="1:34" s="4" customFormat="1" ht="0.75" hidden="1" customHeight="1">
      <c r="A229" s="9"/>
      <c r="B229" s="9"/>
      <c r="C229" s="2" t="s">
        <v>63</v>
      </c>
      <c r="D229" s="48"/>
      <c r="E229" s="49"/>
      <c r="F229" s="50"/>
      <c r="G229" s="36"/>
      <c r="H229" s="17"/>
      <c r="I229" s="18"/>
      <c r="J229" s="19"/>
      <c r="K229" s="17"/>
      <c r="L229" s="20"/>
      <c r="M229" s="43"/>
      <c r="N229" s="16"/>
      <c r="O229" s="6"/>
      <c r="P229" s="6"/>
      <c r="AH229" s="4">
        <v>0</v>
      </c>
    </row>
    <row r="230" spans="1:34" s="4" customFormat="1" ht="18.75" hidden="1" customHeight="1">
      <c r="A230" s="9" t="s">
        <v>31</v>
      </c>
      <c r="B230" s="9" t="s">
        <v>32</v>
      </c>
      <c r="C230" s="2"/>
      <c r="D230" s="48"/>
      <c r="E230" s="49"/>
      <c r="F230" s="50" t="str">
        <f>INDEX(PT_DIFFERENTIATION_VTAR,MATCH(A230,PT_DIFFERENTIATION_VTAR_ID,0))</f>
        <v>Плата за подключение (технологическое присоединение) к системе теплоснабжения</v>
      </c>
      <c r="G230" s="51" t="str">
        <f>INDEX(PT_DIFFERENTIATION_NTAR,MATCH(B230,PT_DIFFERENTIATION_NTAR_ID,0))</f>
        <v/>
      </c>
      <c r="H230" s="11"/>
      <c r="I230" s="12"/>
      <c r="J230" s="13"/>
      <c r="K230" s="21"/>
      <c r="L230" s="11" t="s">
        <v>3</v>
      </c>
      <c r="M230" s="43"/>
      <c r="N230" s="16"/>
      <c r="O230" s="6"/>
      <c r="P230" s="6"/>
      <c r="AH230" s="4">
        <v>0</v>
      </c>
    </row>
    <row r="231" spans="1:34" s="4" customFormat="1" ht="18.75" hidden="1" customHeight="1">
      <c r="A231" s="9"/>
      <c r="B231" s="9"/>
      <c r="C231" s="2" t="s">
        <v>6</v>
      </c>
      <c r="D231" s="48"/>
      <c r="E231" s="49"/>
      <c r="F231" s="50"/>
      <c r="G231" s="51"/>
      <c r="H231" s="17"/>
      <c r="I231" s="18" t="s">
        <v>5</v>
      </c>
      <c r="J231" s="19"/>
      <c r="K231" s="17"/>
      <c r="L231" s="20"/>
      <c r="M231" s="43"/>
      <c r="N231" s="16"/>
      <c r="O231" s="6"/>
      <c r="P231" s="6"/>
      <c r="AH231" s="4">
        <v>0</v>
      </c>
    </row>
    <row r="232" spans="1:34" s="4" customFormat="1" ht="0.75" hidden="1" customHeight="1">
      <c r="A232" s="9"/>
      <c r="B232" s="9"/>
      <c r="C232" s="2" t="s">
        <v>63</v>
      </c>
      <c r="D232" s="48"/>
      <c r="E232" s="49"/>
      <c r="F232" s="50"/>
      <c r="G232" s="36"/>
      <c r="H232" s="17"/>
      <c r="I232" s="18"/>
      <c r="J232" s="19"/>
      <c r="K232" s="17"/>
      <c r="L232" s="20"/>
      <c r="M232" s="43"/>
      <c r="N232" s="16"/>
      <c r="O232" s="6"/>
      <c r="P232" s="6"/>
      <c r="AH232" s="4">
        <v>0</v>
      </c>
    </row>
    <row r="233" spans="1:34" s="4" customFormat="1" ht="18.75" hidden="1" customHeight="1">
      <c r="A233" s="9" t="s">
        <v>33</v>
      </c>
      <c r="B233" s="9" t="s">
        <v>34</v>
      </c>
      <c r="C233" s="2"/>
      <c r="D233" s="48"/>
      <c r="E233" s="49"/>
      <c r="F233" s="50" t="str">
        <f>INDEX(PT_DIFFERENTIATION_VTAR,MATCH(A233,PT_DIFFERENTIATION_VTAR_ID,0))</f>
        <v>Плата за подключение (технологическое присоединение) к системе теплоснабжения (индивидуальная)</v>
      </c>
      <c r="G233" s="51" t="str">
        <f>INDEX(PT_DIFFERENTIATION_NTAR,MATCH(B233,PT_DIFFERENTIATION_NTAR_ID,0))</f>
        <v/>
      </c>
      <c r="H233" s="11"/>
      <c r="I233" s="12"/>
      <c r="J233" s="13"/>
      <c r="K233" s="21"/>
      <c r="L233" s="11" t="s">
        <v>3</v>
      </c>
      <c r="M233" s="43"/>
      <c r="N233" s="16"/>
      <c r="O233" s="6"/>
      <c r="P233" s="6"/>
      <c r="AH233" s="4">
        <v>0</v>
      </c>
    </row>
    <row r="234" spans="1:34" s="4" customFormat="1" ht="18.75" hidden="1" customHeight="1">
      <c r="A234" s="9"/>
      <c r="B234" s="9"/>
      <c r="C234" s="2" t="s">
        <v>6</v>
      </c>
      <c r="D234" s="48"/>
      <c r="E234" s="49"/>
      <c r="F234" s="50"/>
      <c r="G234" s="51"/>
      <c r="H234" s="17"/>
      <c r="I234" s="18" t="s">
        <v>5</v>
      </c>
      <c r="J234" s="19"/>
      <c r="K234" s="17"/>
      <c r="L234" s="20"/>
      <c r="M234" s="43"/>
      <c r="N234" s="16"/>
      <c r="O234" s="6"/>
      <c r="P234" s="6"/>
      <c r="AH234" s="4">
        <v>0</v>
      </c>
    </row>
    <row r="235" spans="1:34" s="4" customFormat="1" ht="0.75" hidden="1" customHeight="1">
      <c r="A235" s="9"/>
      <c r="B235" s="9"/>
      <c r="C235" s="2" t="s">
        <v>63</v>
      </c>
      <c r="D235" s="48"/>
      <c r="E235" s="49"/>
      <c r="F235" s="50"/>
      <c r="G235" s="36"/>
      <c r="H235" s="17"/>
      <c r="I235" s="18"/>
      <c r="J235" s="19"/>
      <c r="K235" s="17"/>
      <c r="L235" s="20"/>
      <c r="M235" s="43"/>
      <c r="N235" s="16"/>
      <c r="O235" s="6"/>
      <c r="P235" s="6"/>
      <c r="AH235" s="4">
        <v>0</v>
      </c>
    </row>
    <row r="236" spans="1:34" s="4" customFormat="1" ht="18.75" hidden="1" customHeight="1">
      <c r="A236" s="9" t="s">
        <v>35</v>
      </c>
      <c r="B236" s="9" t="s">
        <v>36</v>
      </c>
      <c r="C236" s="2"/>
      <c r="D236" s="48"/>
      <c r="E236" s="49"/>
      <c r="F236" s="50" t="str">
        <f>INDEX(PT_DIFFERENTIATION_VTAR,MATCH(A236,PT_DIFFERENTIATION_VTAR_ID,0))</f>
        <v>Тариф на питьевую воду (питьевое водоснабжение)</v>
      </c>
      <c r="G236" s="51" t="str">
        <f>INDEX(PT_DIFFERENTIATION_NTAR,MATCH(B236,PT_DIFFERENTIATION_NTAR_ID,0))</f>
        <v/>
      </c>
      <c r="H236" s="11"/>
      <c r="I236" s="12"/>
      <c r="J236" s="13"/>
      <c r="K236" s="21"/>
      <c r="L236" s="11" t="s">
        <v>3</v>
      </c>
      <c r="M236" s="43"/>
      <c r="N236" s="16"/>
      <c r="O236" s="6"/>
      <c r="P236" s="6"/>
      <c r="AH236" s="4">
        <v>0</v>
      </c>
    </row>
    <row r="237" spans="1:34" s="4" customFormat="1" ht="18.75" hidden="1" customHeight="1">
      <c r="A237" s="9"/>
      <c r="B237" s="9"/>
      <c r="C237" s="2" t="s">
        <v>6</v>
      </c>
      <c r="D237" s="48"/>
      <c r="E237" s="49"/>
      <c r="F237" s="50"/>
      <c r="G237" s="51"/>
      <c r="H237" s="17"/>
      <c r="I237" s="18" t="s">
        <v>5</v>
      </c>
      <c r="J237" s="19"/>
      <c r="K237" s="17"/>
      <c r="L237" s="20"/>
      <c r="M237" s="43"/>
      <c r="N237" s="16"/>
      <c r="O237" s="6"/>
      <c r="P237" s="6"/>
      <c r="AH237" s="4">
        <v>0</v>
      </c>
    </row>
    <row r="238" spans="1:34" s="4" customFormat="1" ht="0.75" hidden="1" customHeight="1">
      <c r="A238" s="9"/>
      <c r="B238" s="9"/>
      <c r="C238" s="2" t="s">
        <v>63</v>
      </c>
      <c r="D238" s="48"/>
      <c r="E238" s="49"/>
      <c r="F238" s="50"/>
      <c r="G238" s="36"/>
      <c r="H238" s="17"/>
      <c r="I238" s="18"/>
      <c r="J238" s="19"/>
      <c r="K238" s="17"/>
      <c r="L238" s="20"/>
      <c r="M238" s="43"/>
      <c r="N238" s="16"/>
      <c r="O238" s="6"/>
      <c r="P238" s="6"/>
      <c r="AH238" s="4">
        <v>0</v>
      </c>
    </row>
    <row r="239" spans="1:34" s="4" customFormat="1" ht="18.75" hidden="1" customHeight="1">
      <c r="A239" s="9" t="s">
        <v>37</v>
      </c>
      <c r="B239" s="9" t="s">
        <v>38</v>
      </c>
      <c r="C239" s="2"/>
      <c r="D239" s="48"/>
      <c r="E239" s="49"/>
      <c r="F239" s="50" t="str">
        <f>INDEX(PT_DIFFERENTIATION_VTAR,MATCH(A239,PT_DIFFERENTIATION_VTAR_ID,0))</f>
        <v>Тариф на техническую воду</v>
      </c>
      <c r="G239" s="51" t="str">
        <f>INDEX(PT_DIFFERENTIATION_NTAR,MATCH(B239,PT_DIFFERENTIATION_NTAR_ID,0))</f>
        <v/>
      </c>
      <c r="H239" s="11"/>
      <c r="I239" s="12"/>
      <c r="J239" s="13"/>
      <c r="K239" s="21"/>
      <c r="L239" s="11" t="s">
        <v>3</v>
      </c>
      <c r="M239" s="43"/>
      <c r="N239" s="16"/>
      <c r="O239" s="6"/>
      <c r="P239" s="6"/>
      <c r="AH239" s="4">
        <v>0</v>
      </c>
    </row>
    <row r="240" spans="1:34" s="4" customFormat="1" ht="18.75" hidden="1" customHeight="1">
      <c r="A240" s="9"/>
      <c r="B240" s="9"/>
      <c r="C240" s="2" t="s">
        <v>6</v>
      </c>
      <c r="D240" s="48"/>
      <c r="E240" s="49"/>
      <c r="F240" s="50"/>
      <c r="G240" s="51"/>
      <c r="H240" s="17"/>
      <c r="I240" s="18" t="s">
        <v>5</v>
      </c>
      <c r="J240" s="19"/>
      <c r="K240" s="17"/>
      <c r="L240" s="20"/>
      <c r="M240" s="43"/>
      <c r="N240" s="16"/>
      <c r="O240" s="6"/>
      <c r="P240" s="6"/>
      <c r="AH240" s="4">
        <v>0</v>
      </c>
    </row>
    <row r="241" spans="1:34" s="4" customFormat="1" ht="0.75" hidden="1" customHeight="1">
      <c r="A241" s="9"/>
      <c r="B241" s="9"/>
      <c r="C241" s="2" t="s">
        <v>63</v>
      </c>
      <c r="D241" s="48"/>
      <c r="E241" s="49"/>
      <c r="F241" s="50"/>
      <c r="G241" s="36"/>
      <c r="H241" s="17"/>
      <c r="I241" s="18"/>
      <c r="J241" s="19"/>
      <c r="K241" s="17"/>
      <c r="L241" s="20"/>
      <c r="M241" s="43"/>
      <c r="N241" s="16"/>
      <c r="O241" s="6"/>
      <c r="P241" s="6"/>
      <c r="AH241" s="4">
        <v>0</v>
      </c>
    </row>
    <row r="242" spans="1:34" s="4" customFormat="1" ht="18.75" hidden="1" customHeight="1">
      <c r="A242" s="9" t="s">
        <v>39</v>
      </c>
      <c r="B242" s="9" t="s">
        <v>40</v>
      </c>
      <c r="C242" s="2"/>
      <c r="D242" s="48"/>
      <c r="E242" s="49"/>
      <c r="F242" s="50" t="str">
        <f>INDEX(PT_DIFFERENTIATION_VTAR,MATCH(A242,PT_DIFFERENTIATION_VTAR_ID,0))</f>
        <v>Тариф на транспортировку воды</v>
      </c>
      <c r="G242" s="51" t="str">
        <f>INDEX(PT_DIFFERENTIATION_NTAR,MATCH(B242,PT_DIFFERENTIATION_NTAR_ID,0))</f>
        <v/>
      </c>
      <c r="H242" s="11"/>
      <c r="I242" s="12"/>
      <c r="J242" s="13"/>
      <c r="K242" s="21"/>
      <c r="L242" s="11" t="s">
        <v>3</v>
      </c>
      <c r="M242" s="43"/>
      <c r="N242" s="16"/>
      <c r="O242" s="6"/>
      <c r="P242" s="6"/>
      <c r="AH242" s="4">
        <v>0</v>
      </c>
    </row>
    <row r="243" spans="1:34" s="4" customFormat="1" ht="18.75" hidden="1" customHeight="1">
      <c r="A243" s="9"/>
      <c r="B243" s="9"/>
      <c r="C243" s="2" t="s">
        <v>6</v>
      </c>
      <c r="D243" s="48"/>
      <c r="E243" s="49"/>
      <c r="F243" s="50"/>
      <c r="G243" s="51"/>
      <c r="H243" s="17"/>
      <c r="I243" s="18" t="s">
        <v>5</v>
      </c>
      <c r="J243" s="19"/>
      <c r="K243" s="17"/>
      <c r="L243" s="20"/>
      <c r="M243" s="43"/>
      <c r="N243" s="16"/>
      <c r="O243" s="6"/>
      <c r="P243" s="6"/>
      <c r="AH243" s="4">
        <v>0</v>
      </c>
    </row>
    <row r="244" spans="1:34" s="4" customFormat="1" ht="0.75" hidden="1" customHeight="1">
      <c r="A244" s="9"/>
      <c r="B244" s="9"/>
      <c r="C244" s="2" t="s">
        <v>63</v>
      </c>
      <c r="D244" s="48"/>
      <c r="E244" s="49"/>
      <c r="F244" s="50"/>
      <c r="G244" s="36"/>
      <c r="H244" s="17"/>
      <c r="I244" s="18"/>
      <c r="J244" s="19"/>
      <c r="K244" s="17"/>
      <c r="L244" s="20"/>
      <c r="M244" s="43"/>
      <c r="N244" s="16"/>
      <c r="O244" s="6"/>
      <c r="P244" s="6"/>
      <c r="AH244" s="4">
        <v>0</v>
      </c>
    </row>
    <row r="245" spans="1:34" s="4" customFormat="1" ht="18.75" hidden="1" customHeight="1">
      <c r="A245" s="9" t="s">
        <v>41</v>
      </c>
      <c r="B245" s="9" t="s">
        <v>42</v>
      </c>
      <c r="C245" s="2"/>
      <c r="D245" s="48"/>
      <c r="E245" s="49"/>
      <c r="F245" s="50" t="str">
        <f>INDEX(PT_DIFFERENTIATION_VTAR,MATCH(A245,PT_DIFFERENTIATION_VTAR_ID,0))</f>
        <v>Тариф на подвоз воды</v>
      </c>
      <c r="G245" s="51" t="str">
        <f>INDEX(PT_DIFFERENTIATION_NTAR,MATCH(B245,PT_DIFFERENTIATION_NTAR_ID,0))</f>
        <v/>
      </c>
      <c r="H245" s="11"/>
      <c r="I245" s="12"/>
      <c r="J245" s="13"/>
      <c r="K245" s="21"/>
      <c r="L245" s="11" t="s">
        <v>3</v>
      </c>
      <c r="M245" s="43"/>
      <c r="N245" s="16"/>
      <c r="O245" s="6"/>
      <c r="P245" s="6"/>
      <c r="AH245" s="4">
        <v>0</v>
      </c>
    </row>
    <row r="246" spans="1:34" s="4" customFormat="1" ht="18.75" hidden="1" customHeight="1">
      <c r="A246" s="9"/>
      <c r="B246" s="9"/>
      <c r="C246" s="2" t="s">
        <v>6</v>
      </c>
      <c r="D246" s="48"/>
      <c r="E246" s="49"/>
      <c r="F246" s="50"/>
      <c r="G246" s="51"/>
      <c r="H246" s="17"/>
      <c r="I246" s="18" t="s">
        <v>5</v>
      </c>
      <c r="J246" s="19"/>
      <c r="K246" s="17"/>
      <c r="L246" s="20"/>
      <c r="M246" s="43"/>
      <c r="N246" s="16"/>
      <c r="O246" s="6"/>
      <c r="P246" s="6"/>
      <c r="AH246" s="4">
        <v>0</v>
      </c>
    </row>
    <row r="247" spans="1:34" s="4" customFormat="1" ht="0.75" hidden="1" customHeight="1">
      <c r="A247" s="9"/>
      <c r="B247" s="9"/>
      <c r="C247" s="2" t="s">
        <v>63</v>
      </c>
      <c r="D247" s="48"/>
      <c r="E247" s="49"/>
      <c r="F247" s="50"/>
      <c r="G247" s="36"/>
      <c r="H247" s="17"/>
      <c r="I247" s="18"/>
      <c r="J247" s="19"/>
      <c r="K247" s="17"/>
      <c r="L247" s="20"/>
      <c r="M247" s="43"/>
      <c r="N247" s="16"/>
      <c r="O247" s="6"/>
      <c r="P247" s="6"/>
      <c r="AH247" s="4">
        <v>0</v>
      </c>
    </row>
    <row r="248" spans="1:34" s="4" customFormat="1" ht="18.75" hidden="1" customHeight="1">
      <c r="A248" s="9" t="s">
        <v>43</v>
      </c>
      <c r="B248" s="9" t="s">
        <v>44</v>
      </c>
      <c r="C248" s="2"/>
      <c r="D248" s="48"/>
      <c r="E248" s="49"/>
      <c r="F248" s="50" t="str">
        <f>INDEX(PT_DIFFERENTIATION_VTAR,MATCH(A248,PT_DIFFERENTIATION_VTAR_ID,0))</f>
        <v>Тариф на подключение (технологическое присоединение) к централизованной системе холодного водоснабжения</v>
      </c>
      <c r="G248" s="51" t="str">
        <f>INDEX(PT_DIFFERENTIATION_NTAR,MATCH(B248,PT_DIFFERENTIATION_NTAR_ID,0))</f>
        <v/>
      </c>
      <c r="H248" s="11"/>
      <c r="I248" s="12"/>
      <c r="J248" s="13"/>
      <c r="K248" s="21"/>
      <c r="L248" s="11" t="s">
        <v>3</v>
      </c>
      <c r="M248" s="43"/>
      <c r="N248" s="16"/>
      <c r="O248" s="6"/>
      <c r="P248" s="6"/>
      <c r="AH248" s="4">
        <v>0</v>
      </c>
    </row>
    <row r="249" spans="1:34" s="4" customFormat="1" ht="18.75" hidden="1" customHeight="1">
      <c r="A249" s="9"/>
      <c r="B249" s="9"/>
      <c r="C249" s="2" t="s">
        <v>6</v>
      </c>
      <c r="D249" s="48"/>
      <c r="E249" s="49"/>
      <c r="F249" s="50"/>
      <c r="G249" s="51"/>
      <c r="H249" s="17"/>
      <c r="I249" s="18" t="s">
        <v>5</v>
      </c>
      <c r="J249" s="19"/>
      <c r="K249" s="17"/>
      <c r="L249" s="20"/>
      <c r="M249" s="43"/>
      <c r="N249" s="16"/>
      <c r="O249" s="6"/>
      <c r="P249" s="6"/>
      <c r="AH249" s="4">
        <v>0</v>
      </c>
    </row>
    <row r="250" spans="1:34" s="4" customFormat="1" ht="0.75" hidden="1" customHeight="1">
      <c r="A250" s="9"/>
      <c r="B250" s="9"/>
      <c r="C250" s="2" t="s">
        <v>63</v>
      </c>
      <c r="D250" s="48"/>
      <c r="E250" s="49"/>
      <c r="F250" s="50"/>
      <c r="G250" s="36"/>
      <c r="H250" s="17"/>
      <c r="I250" s="18"/>
      <c r="J250" s="19"/>
      <c r="K250" s="17"/>
      <c r="L250" s="20"/>
      <c r="M250" s="43"/>
      <c r="N250" s="16"/>
      <c r="O250" s="6"/>
      <c r="P250" s="6"/>
      <c r="AH250" s="4">
        <v>0</v>
      </c>
    </row>
    <row r="251" spans="1:34" s="4" customFormat="1" ht="18.75" hidden="1" customHeight="1">
      <c r="A251" s="9" t="s">
        <v>45</v>
      </c>
      <c r="B251" s="9" t="s">
        <v>46</v>
      </c>
      <c r="C251" s="2"/>
      <c r="D251" s="48"/>
      <c r="E251" s="49"/>
      <c r="F251" s="50" t="str">
        <f>INDEX(PT_DIFFERENTIATION_VTAR,MATCH(A251,PT_DIFFERENTIATION_VTAR_ID,0))</f>
        <v>Тариф на горячую воду (горячее водоснабжение)</v>
      </c>
      <c r="G251" s="51" t="str">
        <f>INDEX(PT_DIFFERENTIATION_NTAR,MATCH(B251,PT_DIFFERENTIATION_NTAR_ID,0))</f>
        <v/>
      </c>
      <c r="H251" s="11"/>
      <c r="I251" s="12"/>
      <c r="J251" s="13"/>
      <c r="K251" s="21"/>
      <c r="L251" s="11" t="s">
        <v>3</v>
      </c>
      <c r="M251" s="43"/>
      <c r="N251" s="16"/>
      <c r="O251" s="6"/>
      <c r="P251" s="6"/>
      <c r="AH251" s="4">
        <v>0</v>
      </c>
    </row>
    <row r="252" spans="1:34" s="4" customFormat="1" ht="18.75" hidden="1" customHeight="1">
      <c r="A252" s="9"/>
      <c r="B252" s="9"/>
      <c r="C252" s="2" t="s">
        <v>6</v>
      </c>
      <c r="D252" s="48"/>
      <c r="E252" s="49"/>
      <c r="F252" s="50"/>
      <c r="G252" s="51"/>
      <c r="H252" s="17"/>
      <c r="I252" s="18" t="s">
        <v>5</v>
      </c>
      <c r="J252" s="19"/>
      <c r="K252" s="17"/>
      <c r="L252" s="20"/>
      <c r="M252" s="43"/>
      <c r="N252" s="16"/>
      <c r="O252" s="6"/>
      <c r="P252" s="6"/>
      <c r="AH252" s="4">
        <v>0</v>
      </c>
    </row>
    <row r="253" spans="1:34" s="4" customFormat="1" ht="0.75" hidden="1" customHeight="1">
      <c r="A253" s="9"/>
      <c r="B253" s="9"/>
      <c r="C253" s="2" t="s">
        <v>63</v>
      </c>
      <c r="D253" s="48"/>
      <c r="E253" s="49"/>
      <c r="F253" s="50"/>
      <c r="G253" s="36"/>
      <c r="H253" s="17"/>
      <c r="I253" s="18"/>
      <c r="J253" s="19"/>
      <c r="K253" s="17"/>
      <c r="L253" s="20"/>
      <c r="M253" s="43"/>
      <c r="N253" s="16"/>
      <c r="O253" s="6"/>
      <c r="P253" s="6"/>
      <c r="AH253" s="4">
        <v>0</v>
      </c>
    </row>
    <row r="254" spans="1:34" s="4" customFormat="1" ht="18.75" hidden="1" customHeight="1">
      <c r="A254" s="9" t="s">
        <v>47</v>
      </c>
      <c r="B254" s="9" t="s">
        <v>48</v>
      </c>
      <c r="C254" s="2"/>
      <c r="D254" s="48"/>
      <c r="E254" s="49"/>
      <c r="F254" s="50" t="str">
        <f>INDEX(PT_DIFFERENTIATION_VTAR,MATCH(A254,PT_DIFFERENTIATION_VTAR_ID,0))</f>
        <v>Тариф на транспортировку горячей воды</v>
      </c>
      <c r="G254" s="51" t="str">
        <f>INDEX(PT_DIFFERENTIATION_NTAR,MATCH(B254,PT_DIFFERENTIATION_NTAR_ID,0))</f>
        <v/>
      </c>
      <c r="H254" s="11"/>
      <c r="I254" s="12"/>
      <c r="J254" s="13"/>
      <c r="K254" s="21"/>
      <c r="L254" s="11" t="s">
        <v>3</v>
      </c>
      <c r="M254" s="43"/>
      <c r="N254" s="16"/>
      <c r="O254" s="6"/>
      <c r="P254" s="6"/>
      <c r="AH254" s="4">
        <v>0</v>
      </c>
    </row>
    <row r="255" spans="1:34" s="4" customFormat="1" ht="18.75" hidden="1" customHeight="1">
      <c r="A255" s="9"/>
      <c r="B255" s="9"/>
      <c r="C255" s="2" t="s">
        <v>6</v>
      </c>
      <c r="D255" s="48"/>
      <c r="E255" s="49"/>
      <c r="F255" s="50"/>
      <c r="G255" s="51"/>
      <c r="H255" s="17"/>
      <c r="I255" s="18" t="s">
        <v>5</v>
      </c>
      <c r="J255" s="19"/>
      <c r="K255" s="17"/>
      <c r="L255" s="20"/>
      <c r="M255" s="43"/>
      <c r="N255" s="16"/>
      <c r="O255" s="6"/>
      <c r="P255" s="6"/>
      <c r="AH255" s="4">
        <v>0</v>
      </c>
    </row>
    <row r="256" spans="1:34" s="4" customFormat="1" ht="0.75" hidden="1" customHeight="1">
      <c r="A256" s="9"/>
      <c r="B256" s="9"/>
      <c r="C256" s="2" t="s">
        <v>63</v>
      </c>
      <c r="D256" s="48"/>
      <c r="E256" s="49"/>
      <c r="F256" s="50"/>
      <c r="G256" s="36"/>
      <c r="H256" s="17"/>
      <c r="I256" s="18"/>
      <c r="J256" s="19"/>
      <c r="K256" s="17"/>
      <c r="L256" s="20"/>
      <c r="M256" s="43"/>
      <c r="N256" s="16"/>
      <c r="O256" s="6"/>
      <c r="P256" s="6"/>
      <c r="AH256" s="4">
        <v>0</v>
      </c>
    </row>
    <row r="257" spans="1:34" s="4" customFormat="1" ht="18.75" hidden="1" customHeight="1">
      <c r="A257" s="9" t="s">
        <v>49</v>
      </c>
      <c r="B257" s="9" t="s">
        <v>50</v>
      </c>
      <c r="C257" s="2"/>
      <c r="D257" s="48"/>
      <c r="E257" s="49"/>
      <c r="F257" s="50" t="str">
        <f>INDEX(PT_DIFFERENTIATION_VTAR,MATCH(A257,PT_DIFFERENTIATION_VTAR_ID,0))</f>
        <v>Тариф на подключение (технологическое присоединение) к централизованной системе горячего водоснабжения</v>
      </c>
      <c r="G257" s="51" t="str">
        <f>INDEX(PT_DIFFERENTIATION_NTAR,MATCH(B257,PT_DIFFERENTIATION_NTAR_ID,0))</f>
        <v/>
      </c>
      <c r="H257" s="11"/>
      <c r="I257" s="12"/>
      <c r="J257" s="13"/>
      <c r="K257" s="21"/>
      <c r="L257" s="11" t="s">
        <v>3</v>
      </c>
      <c r="M257" s="43"/>
      <c r="N257" s="16"/>
      <c r="O257" s="6"/>
      <c r="P257" s="6"/>
      <c r="AH257" s="4">
        <v>0</v>
      </c>
    </row>
    <row r="258" spans="1:34" s="4" customFormat="1" ht="18.75" hidden="1" customHeight="1">
      <c r="A258" s="9"/>
      <c r="B258" s="9"/>
      <c r="C258" s="2" t="s">
        <v>6</v>
      </c>
      <c r="D258" s="48"/>
      <c r="E258" s="49"/>
      <c r="F258" s="50"/>
      <c r="G258" s="51"/>
      <c r="H258" s="17"/>
      <c r="I258" s="18" t="s">
        <v>5</v>
      </c>
      <c r="J258" s="19"/>
      <c r="K258" s="17"/>
      <c r="L258" s="20"/>
      <c r="M258" s="43"/>
      <c r="N258" s="16"/>
      <c r="O258" s="6"/>
      <c r="P258" s="6"/>
      <c r="AH258" s="4">
        <v>0</v>
      </c>
    </row>
    <row r="259" spans="1:34" s="4" customFormat="1" ht="0.75" hidden="1" customHeight="1">
      <c r="A259" s="9"/>
      <c r="B259" s="9"/>
      <c r="C259" s="2" t="s">
        <v>63</v>
      </c>
      <c r="D259" s="48"/>
      <c r="E259" s="49"/>
      <c r="F259" s="50"/>
      <c r="G259" s="36"/>
      <c r="H259" s="17"/>
      <c r="I259" s="18"/>
      <c r="J259" s="19"/>
      <c r="K259" s="17"/>
      <c r="L259" s="20"/>
      <c r="M259" s="43"/>
      <c r="N259" s="16"/>
      <c r="O259" s="6"/>
      <c r="P259" s="6"/>
      <c r="AH259" s="4">
        <v>0</v>
      </c>
    </row>
    <row r="260" spans="1:34" s="4" customFormat="1" ht="18.75" customHeight="1">
      <c r="A260" s="9" t="s">
        <v>51</v>
      </c>
      <c r="B260" s="9" t="s">
        <v>52</v>
      </c>
      <c r="C260" s="2"/>
      <c r="D260" s="48"/>
      <c r="E260" s="49"/>
      <c r="F260" s="50" t="str">
        <f>INDEX(PT_DIFFERENTIATION_VTAR,MATCH(A260,PT_DIFFERENTIATION_VTAR_ID,0))</f>
        <v>Тариф на водоотведение</v>
      </c>
      <c r="G260" s="51" t="str">
        <f>INDEX(PT_DIFFERENTIATION_NTAR,MATCH(B260,PT_DIFFERENTIATION_NTAR_ID,0))</f>
        <v>Тариф на водоотведение (прием, транспортировка и очистка сточных вод)</v>
      </c>
      <c r="H260" s="11"/>
      <c r="I260" s="12">
        <v>46388</v>
      </c>
      <c r="J260" s="13">
        <v>46752</v>
      </c>
      <c r="K260" s="21">
        <v>1710.17</v>
      </c>
      <c r="L260" s="11" t="s">
        <v>3</v>
      </c>
      <c r="M260" s="43"/>
      <c r="N260" s="16"/>
      <c r="O260" s="6"/>
      <c r="P260" s="6"/>
      <c r="AH260" s="4">
        <v>0</v>
      </c>
    </row>
    <row r="261" spans="1:34" s="4" customFormat="1" ht="18.75" customHeight="1">
      <c r="A261" s="9"/>
      <c r="B261" s="9"/>
      <c r="C261" s="2" t="s">
        <v>6</v>
      </c>
      <c r="D261" s="48"/>
      <c r="E261" s="49"/>
      <c r="F261" s="50"/>
      <c r="G261" s="51"/>
      <c r="H261" s="17"/>
      <c r="I261" s="18" t="s">
        <v>5</v>
      </c>
      <c r="J261" s="19"/>
      <c r="K261" s="17"/>
      <c r="L261" s="20"/>
      <c r="M261" s="43"/>
      <c r="N261" s="16"/>
      <c r="O261" s="6"/>
      <c r="P261" s="6"/>
      <c r="AH261" s="4">
        <v>0</v>
      </c>
    </row>
    <row r="262" spans="1:34" s="4" customFormat="1" ht="0.75" customHeight="1">
      <c r="A262" s="9"/>
      <c r="B262" s="9"/>
      <c r="C262" s="2" t="s">
        <v>63</v>
      </c>
      <c r="D262" s="48"/>
      <c r="E262" s="49"/>
      <c r="F262" s="50"/>
      <c r="G262" s="36"/>
      <c r="H262" s="17"/>
      <c r="I262" s="18"/>
      <c r="J262" s="19"/>
      <c r="K262" s="17"/>
      <c r="L262" s="20"/>
      <c r="M262" s="43"/>
      <c r="N262" s="16"/>
      <c r="O262" s="6"/>
      <c r="P262" s="6"/>
      <c r="AH262" s="4">
        <v>0</v>
      </c>
    </row>
    <row r="263" spans="1:34" s="4" customFormat="1" ht="18.75" hidden="1" customHeight="1">
      <c r="A263" s="9" t="s">
        <v>54</v>
      </c>
      <c r="B263" s="9" t="s">
        <v>55</v>
      </c>
      <c r="C263" s="2"/>
      <c r="D263" s="48"/>
      <c r="E263" s="49"/>
      <c r="F263" s="50" t="str">
        <f>INDEX(PT_DIFFERENTIATION_VTAR,MATCH(A263,PT_DIFFERENTIATION_VTAR_ID,0))</f>
        <v>Тариф на транспортировку сточных вод</v>
      </c>
      <c r="G263" s="51" t="str">
        <f>INDEX(PT_DIFFERENTIATION_NTAR,MATCH(B263,PT_DIFFERENTIATION_NTAR_ID,0))</f>
        <v/>
      </c>
      <c r="H263" s="11"/>
      <c r="I263" s="12"/>
      <c r="J263" s="13"/>
      <c r="K263" s="21"/>
      <c r="L263" s="11" t="s">
        <v>3</v>
      </c>
      <c r="M263" s="43"/>
      <c r="N263" s="16"/>
      <c r="O263" s="6"/>
      <c r="P263" s="6"/>
      <c r="AH263" s="4">
        <v>0</v>
      </c>
    </row>
    <row r="264" spans="1:34" s="4" customFormat="1" ht="18.75" hidden="1" customHeight="1">
      <c r="A264" s="9"/>
      <c r="B264" s="9"/>
      <c r="C264" s="2" t="s">
        <v>6</v>
      </c>
      <c r="D264" s="48"/>
      <c r="E264" s="49"/>
      <c r="F264" s="50"/>
      <c r="G264" s="51"/>
      <c r="H264" s="17"/>
      <c r="I264" s="18" t="s">
        <v>5</v>
      </c>
      <c r="J264" s="19"/>
      <c r="K264" s="17"/>
      <c r="L264" s="20"/>
      <c r="M264" s="43"/>
      <c r="N264" s="16"/>
      <c r="O264" s="6"/>
      <c r="P264" s="6"/>
      <c r="AH264" s="4">
        <v>0</v>
      </c>
    </row>
    <row r="265" spans="1:34" s="4" customFormat="1" ht="0.75" hidden="1" customHeight="1">
      <c r="A265" s="9"/>
      <c r="B265" s="9"/>
      <c r="C265" s="2" t="s">
        <v>63</v>
      </c>
      <c r="D265" s="48"/>
      <c r="E265" s="49"/>
      <c r="F265" s="50"/>
      <c r="G265" s="36"/>
      <c r="H265" s="17"/>
      <c r="I265" s="18"/>
      <c r="J265" s="19"/>
      <c r="K265" s="17"/>
      <c r="L265" s="20"/>
      <c r="M265" s="43"/>
      <c r="N265" s="16"/>
      <c r="O265" s="6"/>
      <c r="P265" s="6"/>
      <c r="AH265" s="4">
        <v>0</v>
      </c>
    </row>
    <row r="266" spans="1:34" s="4" customFormat="1" ht="18.75" hidden="1" customHeight="1">
      <c r="A266" s="9" t="s">
        <v>56</v>
      </c>
      <c r="B266" s="9" t="s">
        <v>57</v>
      </c>
      <c r="C266" s="2"/>
      <c r="D266" s="48"/>
      <c r="E266" s="49"/>
      <c r="F266" s="50" t="str">
        <f>INDEX(PT_DIFFERENTIATION_VTAR,MATCH(A266,PT_DIFFERENTIATION_VTAR_ID,0))</f>
        <v>Тариф на подключение (технологическое присоединение) к централизованной системе водоотведения</v>
      </c>
      <c r="G266" s="51" t="str">
        <f>INDEX(PT_DIFFERENTIATION_NTAR,MATCH(B266,PT_DIFFERENTIATION_NTAR_ID,0))</f>
        <v/>
      </c>
      <c r="H266" s="11"/>
      <c r="I266" s="12"/>
      <c r="J266" s="13"/>
      <c r="K266" s="21"/>
      <c r="L266" s="11" t="s">
        <v>3</v>
      </c>
      <c r="M266" s="43"/>
      <c r="N266" s="16"/>
      <c r="O266" s="6"/>
      <c r="P266" s="6"/>
      <c r="AH266" s="4">
        <v>0</v>
      </c>
    </row>
    <row r="267" spans="1:34" s="4" customFormat="1" ht="18.75" hidden="1" customHeight="1">
      <c r="A267" s="9"/>
      <c r="B267" s="9"/>
      <c r="C267" s="2" t="s">
        <v>6</v>
      </c>
      <c r="D267" s="48"/>
      <c r="E267" s="49"/>
      <c r="F267" s="50"/>
      <c r="G267" s="51"/>
      <c r="H267" s="17"/>
      <c r="I267" s="18" t="s">
        <v>5</v>
      </c>
      <c r="J267" s="19"/>
      <c r="K267" s="17"/>
      <c r="L267" s="20"/>
      <c r="M267" s="43"/>
      <c r="N267" s="16"/>
      <c r="O267" s="6"/>
      <c r="P267" s="6"/>
      <c r="AH267" s="4">
        <v>0</v>
      </c>
    </row>
    <row r="268" spans="1:34" s="4" customFormat="1" ht="1.1499999999999999" customHeight="1">
      <c r="A268" s="9"/>
      <c r="B268" s="9"/>
      <c r="C268" s="2" t="s">
        <v>63</v>
      </c>
      <c r="D268" s="48"/>
      <c r="E268" s="49"/>
      <c r="F268" s="50"/>
      <c r="G268" s="36"/>
      <c r="H268" s="17"/>
      <c r="I268" s="18"/>
      <c r="J268" s="19"/>
      <c r="K268" s="17"/>
      <c r="L268" s="20"/>
      <c r="M268" s="43"/>
      <c r="N268" s="16"/>
      <c r="O268" s="6"/>
      <c r="P268" s="6"/>
      <c r="AH268" s="4">
        <v>1</v>
      </c>
    </row>
    <row r="269" spans="1:34" ht="27.4" customHeight="1">
      <c r="A269" s="9"/>
      <c r="B269" s="9"/>
      <c r="D269" s="24"/>
      <c r="E269" s="37" t="s">
        <v>66</v>
      </c>
      <c r="F269" s="52" t="str">
        <f>"Размер экономически обоснованных расходов, не учтенных при установлении "&amp;IF(TEMPLATE_SPHERE="HEAT","регулируемых цен (тарифов)","тарифов")&amp;" в предыдущий период регулирования (при их наличии), "&amp;IF(TEMPLATE_SPHERE="HEAT","определенном в соответствии с законодательством в сфере теплоснабжения","определенных в соответствии с Основами ценообразования в сфере водоснабжения и водоотведения")</f>
        <v>Размер экономически обоснованных расходов, не учтенных при установлении тарифов в предыдущий период регулирования (при их наличии), определенных в соответствии с Основами ценообразования в сфере водоснабжения и водоотведения</v>
      </c>
      <c r="G269" s="52"/>
      <c r="H269" s="52"/>
      <c r="I269" s="52"/>
      <c r="J269" s="52"/>
      <c r="K269" s="52"/>
      <c r="L269" s="52"/>
      <c r="M269" s="38"/>
      <c r="N269" s="16"/>
      <c r="AH269" s="4">
        <v>26</v>
      </c>
    </row>
    <row r="270" spans="1:34" s="4" customFormat="1" ht="60.75" hidden="1" customHeight="1">
      <c r="A270" s="9" t="s">
        <v>1</v>
      </c>
      <c r="B270" s="9" t="s">
        <v>2</v>
      </c>
      <c r="C270" s="2"/>
      <c r="D270" s="48"/>
      <c r="E270" s="49"/>
      <c r="F270" s="50" t="str">
        <f>INDEX(PT_DIFFERENTIATION_VTAR,MATCH(A270,PT_DIFFERENTIATION_VTAR_ID,0))</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
      <c r="G270" s="51" t="str">
        <f>INDEX(PT_DIFFERENTIATION_NTAR,MATCH(B270,PT_DIFFERENTIATION_NTAR_ID,0))</f>
        <v/>
      </c>
      <c r="H270" s="11"/>
      <c r="I270" s="12"/>
      <c r="J270" s="13"/>
      <c r="K270" s="21"/>
      <c r="L270" s="11" t="s">
        <v>3</v>
      </c>
      <c r="M270" s="53" t="str">
        <f>"Значение в колонке «Вид тарифа» выбирается из перечня видов тарифов в сфере "&amp;TEMPLATE_SPHERE_RUS&amp;", предусмотренных законодательством в сфере "&amp;IF(TEMPLATE_SPHERE="HEAT","теплоснабжения","водоснабжения и водоотведения")&amp;".
Даты начала и окончания срока действия тарифов указываются в виде «ДД.ММ.ГГГГ».
"&amp;"Величина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"&amp;"В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водоснабжения и водоотведения, указывается значение «0».
"&amp;"В случае дифференциации экономически обоснованных расходов по видам тарифов и/или по срокам действия тарифов информация указывается в отдельных строках."</f>
        <v>Значение в колонке «Вид тарифа» выбирается из перечня видов тарифов в сфере водоотведения, предусмотренных законодательством в сфере водоснабжения и водоотведения.
Даты начала и окончания срока действия тарифов указываются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водоснабжения и водоотведения, указывается значение «0».
В случае дифференциации экономически обоснованных расходов по видам тарифов и/или по срокам действия тарифов информация указывается в отдельных строках.</v>
      </c>
      <c r="N270" s="16"/>
      <c r="O270" s="6"/>
      <c r="P270" s="6"/>
      <c r="AH270" s="4">
        <v>0</v>
      </c>
    </row>
    <row r="271" spans="1:34" s="4" customFormat="1" ht="18.75" hidden="1" customHeight="1">
      <c r="A271" s="9"/>
      <c r="B271" s="9"/>
      <c r="C271" s="2" t="s">
        <v>6</v>
      </c>
      <c r="D271" s="48"/>
      <c r="E271" s="49"/>
      <c r="F271" s="50"/>
      <c r="G271" s="51"/>
      <c r="H271" s="17"/>
      <c r="I271" s="18" t="s">
        <v>5</v>
      </c>
      <c r="J271" s="19"/>
      <c r="K271" s="17"/>
      <c r="L271" s="20"/>
      <c r="M271" s="54"/>
      <c r="N271" s="16"/>
      <c r="O271" s="6"/>
      <c r="P271" s="6"/>
      <c r="AH271" s="4">
        <v>0</v>
      </c>
    </row>
    <row r="272" spans="1:34" s="4" customFormat="1" ht="0.75" hidden="1" customHeight="1">
      <c r="A272" s="9"/>
      <c r="B272" s="9"/>
      <c r="C272" s="2" t="s">
        <v>63</v>
      </c>
      <c r="D272" s="48"/>
      <c r="E272" s="49"/>
      <c r="F272" s="50"/>
      <c r="G272" s="36"/>
      <c r="H272" s="17"/>
      <c r="I272" s="18"/>
      <c r="J272" s="19"/>
      <c r="K272" s="17"/>
      <c r="L272" s="20"/>
      <c r="M272" s="54"/>
      <c r="N272" s="16"/>
      <c r="O272" s="6"/>
      <c r="P272" s="6"/>
      <c r="AH272" s="4">
        <v>0</v>
      </c>
    </row>
    <row r="273" spans="1:34" s="4" customFormat="1" ht="45" hidden="1" customHeight="1">
      <c r="A273" s="9" t="s">
        <v>19</v>
      </c>
      <c r="B273" s="9" t="s">
        <v>20</v>
      </c>
      <c r="C273" s="2"/>
      <c r="D273" s="48"/>
      <c r="E273" s="49"/>
      <c r="F273" s="50" t="str">
        <f>INDEX(PT_DIFFERENTIATION_VTAR,MATCH(A273,PT_DIFFERENTIATION_VTAR_ID,0))</f>
        <v/>
      </c>
      <c r="G273" s="51" t="str">
        <f>INDEX(PT_DIFFERENTIATION_NTAR,MATCH(B273,PT_DIFFERENTIATION_NTAR_ID,0))</f>
        <v/>
      </c>
      <c r="H273" s="11"/>
      <c r="I273" s="12"/>
      <c r="J273" s="13"/>
      <c r="K273" s="21"/>
      <c r="L273" s="11" t="s">
        <v>3</v>
      </c>
      <c r="M273" s="55"/>
      <c r="N273" s="16"/>
      <c r="O273" s="6"/>
      <c r="P273" s="6"/>
      <c r="AH273" s="4">
        <v>0</v>
      </c>
    </row>
    <row r="274" spans="1:34" s="4" customFormat="1" ht="18.75" hidden="1" customHeight="1">
      <c r="A274" s="9"/>
      <c r="B274" s="9"/>
      <c r="C274" s="2" t="s">
        <v>6</v>
      </c>
      <c r="D274" s="48"/>
      <c r="E274" s="49"/>
      <c r="F274" s="50"/>
      <c r="G274" s="51"/>
      <c r="H274" s="17"/>
      <c r="I274" s="18" t="s">
        <v>5</v>
      </c>
      <c r="J274" s="19"/>
      <c r="K274" s="17"/>
      <c r="L274" s="20"/>
      <c r="M274" s="42"/>
      <c r="N274" s="16"/>
      <c r="O274" s="6"/>
      <c r="P274" s="6"/>
      <c r="AH274" s="4">
        <v>0</v>
      </c>
    </row>
    <row r="275" spans="1:34" s="4" customFormat="1" ht="0.75" hidden="1" customHeight="1">
      <c r="A275" s="9"/>
      <c r="B275" s="9"/>
      <c r="C275" s="2" t="s">
        <v>63</v>
      </c>
      <c r="D275" s="48"/>
      <c r="E275" s="49"/>
      <c r="F275" s="50"/>
      <c r="G275" s="36"/>
      <c r="H275" s="17"/>
      <c r="I275" s="18"/>
      <c r="J275" s="19"/>
      <c r="K275" s="17"/>
      <c r="L275" s="20"/>
      <c r="M275" s="43"/>
      <c r="N275" s="16"/>
      <c r="O275" s="6"/>
      <c r="P275" s="6"/>
      <c r="AH275" s="4">
        <v>0</v>
      </c>
    </row>
    <row r="276" spans="1:34" s="4" customFormat="1" ht="45" hidden="1" customHeight="1">
      <c r="A276" s="9" t="s">
        <v>21</v>
      </c>
      <c r="B276" s="9" t="s">
        <v>22</v>
      </c>
      <c r="C276" s="2"/>
      <c r="D276" s="48"/>
      <c r="E276" s="49"/>
      <c r="F276" s="50" t="str">
        <f>INDEX(PT_DIFFERENTIATION_VTAR,MATCH(A276,PT_DIFFERENTIATION_VTAR_ID,0))</f>
        <v>Тарифы на теплоноситель, поставляемый теплоснабжающими организациями потребителям, другим теплоснабжающим организациям</v>
      </c>
      <c r="G276" s="51" t="str">
        <f>INDEX(PT_DIFFERENTIATION_NTAR,MATCH(B276,PT_DIFFERENTIATION_NTAR_ID,0))</f>
        <v/>
      </c>
      <c r="H276" s="11"/>
      <c r="I276" s="12"/>
      <c r="J276" s="13"/>
      <c r="K276" s="21"/>
      <c r="L276" s="11" t="s">
        <v>3</v>
      </c>
      <c r="M276" s="43"/>
      <c r="N276" s="16"/>
      <c r="O276" s="6"/>
      <c r="P276" s="6"/>
      <c r="AH276" s="4">
        <v>0</v>
      </c>
    </row>
    <row r="277" spans="1:34" s="4" customFormat="1" ht="18.75" hidden="1" customHeight="1">
      <c r="A277" s="9"/>
      <c r="B277" s="9"/>
      <c r="C277" s="2" t="s">
        <v>6</v>
      </c>
      <c r="D277" s="48"/>
      <c r="E277" s="49"/>
      <c r="F277" s="50"/>
      <c r="G277" s="51"/>
      <c r="H277" s="17"/>
      <c r="I277" s="18" t="s">
        <v>5</v>
      </c>
      <c r="J277" s="19"/>
      <c r="K277" s="17"/>
      <c r="L277" s="20"/>
      <c r="M277" s="43"/>
      <c r="N277" s="16"/>
      <c r="O277" s="6"/>
      <c r="P277" s="6"/>
      <c r="AH277" s="4">
        <v>0</v>
      </c>
    </row>
    <row r="278" spans="1:34" s="4" customFormat="1" ht="0.75" hidden="1" customHeight="1">
      <c r="A278" s="9"/>
      <c r="B278" s="9"/>
      <c r="C278" s="2" t="s">
        <v>63</v>
      </c>
      <c r="D278" s="48"/>
      <c r="E278" s="49"/>
      <c r="F278" s="50"/>
      <c r="G278" s="36"/>
      <c r="H278" s="17"/>
      <c r="I278" s="18"/>
      <c r="J278" s="19"/>
      <c r="K278" s="17"/>
      <c r="L278" s="20"/>
      <c r="M278" s="43"/>
      <c r="N278" s="16"/>
      <c r="O278" s="6"/>
      <c r="P278" s="6"/>
      <c r="AH278" s="4">
        <v>0</v>
      </c>
    </row>
    <row r="279" spans="1:34" s="4" customFormat="1" ht="45" hidden="1" customHeight="1">
      <c r="A279" s="9" t="s">
        <v>23</v>
      </c>
      <c r="B279" s="9" t="s">
        <v>24</v>
      </c>
      <c r="C279" s="2"/>
      <c r="D279" s="48"/>
      <c r="E279" s="49"/>
      <c r="F279" s="50" t="str">
        <f>INDEX(PT_DIFFERENTIATION_VTAR,MATCH(A279,PT_DIFFERENTIATION_VTAR_ID,0))</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G279" s="51" t="str">
        <f>INDEX(PT_DIFFERENTIATION_NTAR,MATCH(B279,PT_DIFFERENTIATION_NTAR_ID,0))</f>
        <v/>
      </c>
      <c r="H279" s="11"/>
      <c r="I279" s="12"/>
      <c r="J279" s="13"/>
      <c r="K279" s="21"/>
      <c r="L279" s="11" t="s">
        <v>3</v>
      </c>
      <c r="M279" s="43"/>
      <c r="N279" s="16"/>
      <c r="O279" s="6"/>
      <c r="P279" s="6"/>
      <c r="AH279" s="4">
        <v>0</v>
      </c>
    </row>
    <row r="280" spans="1:34" s="4" customFormat="1" ht="18.75" hidden="1" customHeight="1">
      <c r="A280" s="9"/>
      <c r="B280" s="9"/>
      <c r="C280" s="2" t="s">
        <v>6</v>
      </c>
      <c r="D280" s="48"/>
      <c r="E280" s="49"/>
      <c r="F280" s="50"/>
      <c r="G280" s="51"/>
      <c r="H280" s="17"/>
      <c r="I280" s="18" t="s">
        <v>5</v>
      </c>
      <c r="J280" s="19"/>
      <c r="K280" s="17"/>
      <c r="L280" s="20"/>
      <c r="M280" s="43"/>
      <c r="N280" s="16"/>
      <c r="O280" s="6"/>
      <c r="P280" s="6"/>
      <c r="AH280" s="4">
        <v>0</v>
      </c>
    </row>
    <row r="281" spans="1:34" s="4" customFormat="1" ht="0.75" hidden="1" customHeight="1">
      <c r="A281" s="9"/>
      <c r="B281" s="9"/>
      <c r="C281" s="2" t="s">
        <v>63</v>
      </c>
      <c r="D281" s="48"/>
      <c r="E281" s="49"/>
      <c r="F281" s="50"/>
      <c r="G281" s="36"/>
      <c r="H281" s="17"/>
      <c r="I281" s="18"/>
      <c r="J281" s="19"/>
      <c r="K281" s="17"/>
      <c r="L281" s="20"/>
      <c r="M281" s="43"/>
      <c r="N281" s="16"/>
      <c r="O281" s="6"/>
      <c r="P281" s="6"/>
      <c r="AH281" s="4">
        <v>0</v>
      </c>
    </row>
    <row r="282" spans="1:34" s="4" customFormat="1" ht="18.75" hidden="1" customHeight="1">
      <c r="A282" s="9" t="s">
        <v>25</v>
      </c>
      <c r="B282" s="9" t="s">
        <v>26</v>
      </c>
      <c r="C282" s="2"/>
      <c r="D282" s="48"/>
      <c r="E282" s="49"/>
      <c r="F282" s="50" t="str">
        <f>INDEX(PT_DIFFERENTIATION_VTAR,MATCH(A282,PT_DIFFERENTIATION_VTAR_ID,0))</f>
        <v>Тарифы на услуги по передаче тепловой энергии</v>
      </c>
      <c r="G282" s="51" t="str">
        <f>INDEX(PT_DIFFERENTIATION_NTAR,MATCH(B282,PT_DIFFERENTIATION_NTAR_ID,0))</f>
        <v/>
      </c>
      <c r="H282" s="11"/>
      <c r="I282" s="12"/>
      <c r="J282" s="13"/>
      <c r="K282" s="21"/>
      <c r="L282" s="11" t="s">
        <v>3</v>
      </c>
      <c r="M282" s="43"/>
      <c r="N282" s="16"/>
      <c r="O282" s="6"/>
      <c r="P282" s="6"/>
      <c r="AH282" s="4">
        <v>0</v>
      </c>
    </row>
    <row r="283" spans="1:34" s="4" customFormat="1" ht="18.75" hidden="1" customHeight="1">
      <c r="A283" s="9"/>
      <c r="B283" s="9"/>
      <c r="C283" s="2" t="s">
        <v>6</v>
      </c>
      <c r="D283" s="48"/>
      <c r="E283" s="49"/>
      <c r="F283" s="50"/>
      <c r="G283" s="51"/>
      <c r="H283" s="17"/>
      <c r="I283" s="18" t="s">
        <v>5</v>
      </c>
      <c r="J283" s="19"/>
      <c r="K283" s="17"/>
      <c r="L283" s="20"/>
      <c r="M283" s="43"/>
      <c r="N283" s="16"/>
      <c r="O283" s="6"/>
      <c r="P283" s="6"/>
      <c r="AH283" s="4">
        <v>0</v>
      </c>
    </row>
    <row r="284" spans="1:34" s="4" customFormat="1" ht="0.75" hidden="1" customHeight="1">
      <c r="A284" s="9"/>
      <c r="B284" s="9"/>
      <c r="C284" s="2" t="s">
        <v>63</v>
      </c>
      <c r="D284" s="48"/>
      <c r="E284" s="49"/>
      <c r="F284" s="50"/>
      <c r="G284" s="36"/>
      <c r="H284" s="17"/>
      <c r="I284" s="18"/>
      <c r="J284" s="19"/>
      <c r="K284" s="17"/>
      <c r="L284" s="20"/>
      <c r="M284" s="43"/>
      <c r="N284" s="16"/>
      <c r="O284" s="6"/>
      <c r="P284" s="6"/>
      <c r="AH284" s="4">
        <v>0</v>
      </c>
    </row>
    <row r="285" spans="1:34" s="4" customFormat="1" ht="18.75" hidden="1" customHeight="1">
      <c r="A285" s="9" t="s">
        <v>27</v>
      </c>
      <c r="B285" s="9" t="s">
        <v>28</v>
      </c>
      <c r="C285" s="2"/>
      <c r="D285" s="48"/>
      <c r="E285" s="49"/>
      <c r="F285" s="50" t="str">
        <f>INDEX(PT_DIFFERENTIATION_VTAR,MATCH(A285,PT_DIFFERENTIATION_VTAR_ID,0))</f>
        <v>Тарифы на услуги по передаче теплоносителя</v>
      </c>
      <c r="G285" s="51" t="str">
        <f>INDEX(PT_DIFFERENTIATION_NTAR,MATCH(B285,PT_DIFFERENTIATION_NTAR_ID,0))</f>
        <v/>
      </c>
      <c r="H285" s="11"/>
      <c r="I285" s="12"/>
      <c r="J285" s="13"/>
      <c r="K285" s="21"/>
      <c r="L285" s="11" t="s">
        <v>3</v>
      </c>
      <c r="M285" s="43"/>
      <c r="N285" s="16"/>
      <c r="O285" s="6"/>
      <c r="P285" s="6"/>
      <c r="AH285" s="4">
        <v>0</v>
      </c>
    </row>
    <row r="286" spans="1:34" s="4" customFormat="1" ht="18.75" hidden="1" customHeight="1">
      <c r="A286" s="9"/>
      <c r="B286" s="9"/>
      <c r="C286" s="2" t="s">
        <v>6</v>
      </c>
      <c r="D286" s="48"/>
      <c r="E286" s="49"/>
      <c r="F286" s="50"/>
      <c r="G286" s="51"/>
      <c r="H286" s="17"/>
      <c r="I286" s="18" t="s">
        <v>5</v>
      </c>
      <c r="J286" s="19"/>
      <c r="K286" s="17"/>
      <c r="L286" s="20"/>
      <c r="M286" s="43"/>
      <c r="N286" s="16"/>
      <c r="O286" s="6"/>
      <c r="P286" s="6"/>
      <c r="AH286" s="4">
        <v>0</v>
      </c>
    </row>
    <row r="287" spans="1:34" s="4" customFormat="1" ht="0.75" hidden="1" customHeight="1">
      <c r="A287" s="9"/>
      <c r="B287" s="9"/>
      <c r="C287" s="2" t="s">
        <v>63</v>
      </c>
      <c r="D287" s="48"/>
      <c r="E287" s="49"/>
      <c r="F287" s="50"/>
      <c r="G287" s="36"/>
      <c r="H287" s="17"/>
      <c r="I287" s="18"/>
      <c r="J287" s="19"/>
      <c r="K287" s="17"/>
      <c r="L287" s="20"/>
      <c r="M287" s="43"/>
      <c r="N287" s="16"/>
      <c r="O287" s="6"/>
      <c r="P287" s="6"/>
      <c r="AH287" s="4">
        <v>0</v>
      </c>
    </row>
    <row r="288" spans="1:34" s="4" customFormat="1" ht="18.75" hidden="1" customHeight="1">
      <c r="A288" s="9" t="s">
        <v>29</v>
      </c>
      <c r="B288" s="9" t="s">
        <v>30</v>
      </c>
      <c r="C288" s="2"/>
      <c r="D288" s="48"/>
      <c r="E288" s="49"/>
      <c r="F288" s="50" t="str">
        <f>INDEX(PT_DIFFERENTIATION_VTAR,MATCH(A288,PT_DIFFERENTIATION_VTAR_ID,0))</f>
        <v>Плата за услуги по поддержанию резервной тепловой мощности при отсутствии потребления тепловой энергии</v>
      </c>
      <c r="G288" s="51" t="str">
        <f>INDEX(PT_DIFFERENTIATION_NTAR,MATCH(B288,PT_DIFFERENTIATION_NTAR_ID,0))</f>
        <v/>
      </c>
      <c r="H288" s="11"/>
      <c r="I288" s="12"/>
      <c r="J288" s="13"/>
      <c r="K288" s="21"/>
      <c r="L288" s="11" t="s">
        <v>3</v>
      </c>
      <c r="M288" s="43"/>
      <c r="N288" s="16"/>
      <c r="O288" s="6"/>
      <c r="P288" s="6"/>
      <c r="AH288" s="4">
        <v>0</v>
      </c>
    </row>
    <row r="289" spans="1:34" s="4" customFormat="1" ht="18.75" hidden="1" customHeight="1">
      <c r="A289" s="9"/>
      <c r="B289" s="9"/>
      <c r="C289" s="2" t="s">
        <v>6</v>
      </c>
      <c r="D289" s="48"/>
      <c r="E289" s="49"/>
      <c r="F289" s="50"/>
      <c r="G289" s="51"/>
      <c r="H289" s="17"/>
      <c r="I289" s="18" t="s">
        <v>5</v>
      </c>
      <c r="J289" s="19"/>
      <c r="K289" s="17"/>
      <c r="L289" s="20"/>
      <c r="M289" s="43"/>
      <c r="N289" s="16"/>
      <c r="O289" s="6"/>
      <c r="P289" s="6"/>
      <c r="AH289" s="4">
        <v>0</v>
      </c>
    </row>
    <row r="290" spans="1:34" s="4" customFormat="1" ht="0.75" hidden="1" customHeight="1">
      <c r="A290" s="9"/>
      <c r="B290" s="9"/>
      <c r="C290" s="2" t="s">
        <v>63</v>
      </c>
      <c r="D290" s="48"/>
      <c r="E290" s="49"/>
      <c r="F290" s="50"/>
      <c r="G290" s="36"/>
      <c r="H290" s="17"/>
      <c r="I290" s="18"/>
      <c r="J290" s="19"/>
      <c r="K290" s="17"/>
      <c r="L290" s="20"/>
      <c r="M290" s="43"/>
      <c r="N290" s="16"/>
      <c r="O290" s="6"/>
      <c r="P290" s="6"/>
      <c r="AH290" s="4">
        <v>0</v>
      </c>
    </row>
    <row r="291" spans="1:34" s="4" customFormat="1" ht="18.75" hidden="1" customHeight="1">
      <c r="A291" s="9" t="s">
        <v>31</v>
      </c>
      <c r="B291" s="9" t="s">
        <v>32</v>
      </c>
      <c r="C291" s="2"/>
      <c r="D291" s="48"/>
      <c r="E291" s="49"/>
      <c r="F291" s="50" t="str">
        <f>INDEX(PT_DIFFERENTIATION_VTAR,MATCH(A291,PT_DIFFERENTIATION_VTAR_ID,0))</f>
        <v>Плата за подключение (технологическое присоединение) к системе теплоснабжения</v>
      </c>
      <c r="G291" s="51" t="str">
        <f>INDEX(PT_DIFFERENTIATION_NTAR,MATCH(B291,PT_DIFFERENTIATION_NTAR_ID,0))</f>
        <v/>
      </c>
      <c r="H291" s="11"/>
      <c r="I291" s="12"/>
      <c r="J291" s="13"/>
      <c r="K291" s="21"/>
      <c r="L291" s="11" t="s">
        <v>3</v>
      </c>
      <c r="M291" s="43"/>
      <c r="N291" s="16"/>
      <c r="O291" s="6"/>
      <c r="P291" s="6"/>
      <c r="AH291" s="4">
        <v>0</v>
      </c>
    </row>
    <row r="292" spans="1:34" s="4" customFormat="1" ht="18.75" hidden="1" customHeight="1">
      <c r="A292" s="9"/>
      <c r="B292" s="9"/>
      <c r="C292" s="2" t="s">
        <v>6</v>
      </c>
      <c r="D292" s="48"/>
      <c r="E292" s="49"/>
      <c r="F292" s="50"/>
      <c r="G292" s="51"/>
      <c r="H292" s="17"/>
      <c r="I292" s="18" t="s">
        <v>5</v>
      </c>
      <c r="J292" s="19"/>
      <c r="K292" s="17"/>
      <c r="L292" s="20"/>
      <c r="M292" s="43"/>
      <c r="N292" s="16"/>
      <c r="O292" s="6"/>
      <c r="P292" s="6"/>
      <c r="AH292" s="4">
        <v>0</v>
      </c>
    </row>
    <row r="293" spans="1:34" s="4" customFormat="1" ht="0.75" hidden="1" customHeight="1">
      <c r="A293" s="9"/>
      <c r="B293" s="9"/>
      <c r="C293" s="2" t="s">
        <v>63</v>
      </c>
      <c r="D293" s="48"/>
      <c r="E293" s="49"/>
      <c r="F293" s="50"/>
      <c r="G293" s="36"/>
      <c r="H293" s="17"/>
      <c r="I293" s="18"/>
      <c r="J293" s="19"/>
      <c r="K293" s="17"/>
      <c r="L293" s="20"/>
      <c r="M293" s="43"/>
      <c r="N293" s="16"/>
      <c r="O293" s="6"/>
      <c r="P293" s="6"/>
      <c r="AH293" s="4">
        <v>0</v>
      </c>
    </row>
    <row r="294" spans="1:34" s="4" customFormat="1" ht="18.75" hidden="1" customHeight="1">
      <c r="A294" s="9" t="s">
        <v>33</v>
      </c>
      <c r="B294" s="9" t="s">
        <v>34</v>
      </c>
      <c r="C294" s="2"/>
      <c r="D294" s="48"/>
      <c r="E294" s="49"/>
      <c r="F294" s="50" t="str">
        <f>INDEX(PT_DIFFERENTIATION_VTAR,MATCH(A294,PT_DIFFERENTIATION_VTAR_ID,0))</f>
        <v>Плата за подключение (технологическое присоединение) к системе теплоснабжения (индивидуальная)</v>
      </c>
      <c r="G294" s="51" t="str">
        <f>INDEX(PT_DIFFERENTIATION_NTAR,MATCH(B294,PT_DIFFERENTIATION_NTAR_ID,0))</f>
        <v/>
      </c>
      <c r="H294" s="11"/>
      <c r="I294" s="12"/>
      <c r="J294" s="13"/>
      <c r="K294" s="21"/>
      <c r="L294" s="11" t="s">
        <v>3</v>
      </c>
      <c r="M294" s="43"/>
      <c r="N294" s="16"/>
      <c r="O294" s="6"/>
      <c r="P294" s="6"/>
      <c r="AH294" s="4">
        <v>0</v>
      </c>
    </row>
    <row r="295" spans="1:34" s="4" customFormat="1" ht="18.75" hidden="1" customHeight="1">
      <c r="A295" s="9"/>
      <c r="B295" s="9"/>
      <c r="C295" s="2" t="s">
        <v>6</v>
      </c>
      <c r="D295" s="48"/>
      <c r="E295" s="49"/>
      <c r="F295" s="50"/>
      <c r="G295" s="51"/>
      <c r="H295" s="17"/>
      <c r="I295" s="18" t="s">
        <v>5</v>
      </c>
      <c r="J295" s="19"/>
      <c r="K295" s="17"/>
      <c r="L295" s="20"/>
      <c r="M295" s="43"/>
      <c r="N295" s="16"/>
      <c r="O295" s="6"/>
      <c r="P295" s="6"/>
      <c r="AH295" s="4">
        <v>0</v>
      </c>
    </row>
    <row r="296" spans="1:34" s="4" customFormat="1" ht="0.75" hidden="1" customHeight="1">
      <c r="A296" s="9"/>
      <c r="B296" s="9"/>
      <c r="C296" s="2" t="s">
        <v>63</v>
      </c>
      <c r="D296" s="48"/>
      <c r="E296" s="49"/>
      <c r="F296" s="50"/>
      <c r="G296" s="36"/>
      <c r="H296" s="17"/>
      <c r="I296" s="18"/>
      <c r="J296" s="19"/>
      <c r="K296" s="17"/>
      <c r="L296" s="20"/>
      <c r="M296" s="43"/>
      <c r="N296" s="16"/>
      <c r="O296" s="6"/>
      <c r="P296" s="6"/>
      <c r="AH296" s="4">
        <v>0</v>
      </c>
    </row>
    <row r="297" spans="1:34" s="4" customFormat="1" ht="18.75" hidden="1" customHeight="1">
      <c r="A297" s="9" t="s">
        <v>35</v>
      </c>
      <c r="B297" s="9" t="s">
        <v>36</v>
      </c>
      <c r="C297" s="2"/>
      <c r="D297" s="48"/>
      <c r="E297" s="49"/>
      <c r="F297" s="50" t="str">
        <f>INDEX(PT_DIFFERENTIATION_VTAR,MATCH(A297,PT_DIFFERENTIATION_VTAR_ID,0))</f>
        <v>Тариф на питьевую воду (питьевое водоснабжение)</v>
      </c>
      <c r="G297" s="51" t="str">
        <f>INDEX(PT_DIFFERENTIATION_NTAR,MATCH(B297,PT_DIFFERENTIATION_NTAR_ID,0))</f>
        <v/>
      </c>
      <c r="H297" s="11"/>
      <c r="I297" s="12"/>
      <c r="J297" s="13"/>
      <c r="K297" s="21"/>
      <c r="L297" s="11" t="s">
        <v>3</v>
      </c>
      <c r="M297" s="43"/>
      <c r="N297" s="16"/>
      <c r="O297" s="6"/>
      <c r="P297" s="6"/>
      <c r="AH297" s="4">
        <v>0</v>
      </c>
    </row>
    <row r="298" spans="1:34" s="4" customFormat="1" ht="18.75" hidden="1" customHeight="1">
      <c r="A298" s="9"/>
      <c r="B298" s="9"/>
      <c r="C298" s="2" t="s">
        <v>6</v>
      </c>
      <c r="D298" s="48"/>
      <c r="E298" s="49"/>
      <c r="F298" s="50"/>
      <c r="G298" s="51"/>
      <c r="H298" s="17"/>
      <c r="I298" s="18" t="s">
        <v>5</v>
      </c>
      <c r="J298" s="19"/>
      <c r="K298" s="17"/>
      <c r="L298" s="20"/>
      <c r="M298" s="43"/>
      <c r="N298" s="16"/>
      <c r="O298" s="6"/>
      <c r="P298" s="6"/>
      <c r="AH298" s="4">
        <v>0</v>
      </c>
    </row>
    <row r="299" spans="1:34" s="4" customFormat="1" ht="0.75" hidden="1" customHeight="1">
      <c r="A299" s="9"/>
      <c r="B299" s="9"/>
      <c r="C299" s="2" t="s">
        <v>63</v>
      </c>
      <c r="D299" s="48"/>
      <c r="E299" s="49"/>
      <c r="F299" s="50"/>
      <c r="G299" s="36"/>
      <c r="H299" s="17"/>
      <c r="I299" s="18"/>
      <c r="J299" s="19"/>
      <c r="K299" s="17"/>
      <c r="L299" s="20"/>
      <c r="M299" s="43"/>
      <c r="N299" s="16"/>
      <c r="O299" s="6"/>
      <c r="P299" s="6"/>
      <c r="AH299" s="4">
        <v>0</v>
      </c>
    </row>
    <row r="300" spans="1:34" s="4" customFormat="1" ht="18.75" hidden="1" customHeight="1">
      <c r="A300" s="9" t="s">
        <v>37</v>
      </c>
      <c r="B300" s="9" t="s">
        <v>38</v>
      </c>
      <c r="C300" s="2"/>
      <c r="D300" s="48"/>
      <c r="E300" s="49"/>
      <c r="F300" s="50" t="str">
        <f>INDEX(PT_DIFFERENTIATION_VTAR,MATCH(A300,PT_DIFFERENTIATION_VTAR_ID,0))</f>
        <v>Тариф на техническую воду</v>
      </c>
      <c r="G300" s="51" t="str">
        <f>INDEX(PT_DIFFERENTIATION_NTAR,MATCH(B300,PT_DIFFERENTIATION_NTAR_ID,0))</f>
        <v/>
      </c>
      <c r="H300" s="11"/>
      <c r="I300" s="12"/>
      <c r="J300" s="13"/>
      <c r="K300" s="21"/>
      <c r="L300" s="11" t="s">
        <v>3</v>
      </c>
      <c r="M300" s="43"/>
      <c r="N300" s="16"/>
      <c r="O300" s="6"/>
      <c r="P300" s="6"/>
      <c r="AH300" s="4">
        <v>0</v>
      </c>
    </row>
    <row r="301" spans="1:34" s="4" customFormat="1" ht="18.75" hidden="1" customHeight="1">
      <c r="A301" s="9"/>
      <c r="B301" s="9"/>
      <c r="C301" s="2" t="s">
        <v>6</v>
      </c>
      <c r="D301" s="48"/>
      <c r="E301" s="49"/>
      <c r="F301" s="50"/>
      <c r="G301" s="51"/>
      <c r="H301" s="17"/>
      <c r="I301" s="18" t="s">
        <v>5</v>
      </c>
      <c r="J301" s="19"/>
      <c r="K301" s="17"/>
      <c r="L301" s="20"/>
      <c r="M301" s="43"/>
      <c r="N301" s="16"/>
      <c r="O301" s="6"/>
      <c r="P301" s="6"/>
      <c r="AH301" s="4">
        <v>0</v>
      </c>
    </row>
    <row r="302" spans="1:34" s="4" customFormat="1" ht="0.75" hidden="1" customHeight="1">
      <c r="A302" s="9"/>
      <c r="B302" s="9"/>
      <c r="C302" s="2" t="s">
        <v>63</v>
      </c>
      <c r="D302" s="48"/>
      <c r="E302" s="49"/>
      <c r="F302" s="50"/>
      <c r="G302" s="36"/>
      <c r="H302" s="17"/>
      <c r="I302" s="18"/>
      <c r="J302" s="19"/>
      <c r="K302" s="17"/>
      <c r="L302" s="20"/>
      <c r="M302" s="43"/>
      <c r="N302" s="16"/>
      <c r="O302" s="6"/>
      <c r="P302" s="6"/>
      <c r="AH302" s="4">
        <v>0</v>
      </c>
    </row>
    <row r="303" spans="1:34" s="4" customFormat="1" ht="18.75" hidden="1" customHeight="1">
      <c r="A303" s="9" t="s">
        <v>39</v>
      </c>
      <c r="B303" s="9" t="s">
        <v>40</v>
      </c>
      <c r="C303" s="2"/>
      <c r="D303" s="48"/>
      <c r="E303" s="49"/>
      <c r="F303" s="50" t="str">
        <f>INDEX(PT_DIFFERENTIATION_VTAR,MATCH(A303,PT_DIFFERENTIATION_VTAR_ID,0))</f>
        <v>Тариф на транспортировку воды</v>
      </c>
      <c r="G303" s="51" t="str">
        <f>INDEX(PT_DIFFERENTIATION_NTAR,MATCH(B303,PT_DIFFERENTIATION_NTAR_ID,0))</f>
        <v/>
      </c>
      <c r="H303" s="11"/>
      <c r="I303" s="12"/>
      <c r="J303" s="13"/>
      <c r="K303" s="21"/>
      <c r="L303" s="11" t="s">
        <v>3</v>
      </c>
      <c r="M303" s="43"/>
      <c r="N303" s="16"/>
      <c r="O303" s="6"/>
      <c r="P303" s="6"/>
      <c r="AH303" s="4">
        <v>0</v>
      </c>
    </row>
    <row r="304" spans="1:34" s="4" customFormat="1" ht="18.75" hidden="1" customHeight="1">
      <c r="A304" s="9"/>
      <c r="B304" s="9"/>
      <c r="C304" s="2" t="s">
        <v>6</v>
      </c>
      <c r="D304" s="48"/>
      <c r="E304" s="49"/>
      <c r="F304" s="50"/>
      <c r="G304" s="51"/>
      <c r="H304" s="17"/>
      <c r="I304" s="18" t="s">
        <v>5</v>
      </c>
      <c r="J304" s="19"/>
      <c r="K304" s="17"/>
      <c r="L304" s="20"/>
      <c r="M304" s="43"/>
      <c r="N304" s="16"/>
      <c r="O304" s="6"/>
      <c r="P304" s="6"/>
      <c r="AH304" s="4">
        <v>0</v>
      </c>
    </row>
    <row r="305" spans="1:34" s="4" customFormat="1" ht="0.75" hidden="1" customHeight="1">
      <c r="A305" s="9"/>
      <c r="B305" s="9"/>
      <c r="C305" s="2" t="s">
        <v>63</v>
      </c>
      <c r="D305" s="48"/>
      <c r="E305" s="49"/>
      <c r="F305" s="50"/>
      <c r="G305" s="36"/>
      <c r="H305" s="17"/>
      <c r="I305" s="18"/>
      <c r="J305" s="19"/>
      <c r="K305" s="17"/>
      <c r="L305" s="20"/>
      <c r="M305" s="43"/>
      <c r="N305" s="16"/>
      <c r="O305" s="6"/>
      <c r="P305" s="6"/>
      <c r="AH305" s="4">
        <v>0</v>
      </c>
    </row>
    <row r="306" spans="1:34" s="4" customFormat="1" ht="18.75" hidden="1" customHeight="1">
      <c r="A306" s="9" t="s">
        <v>41</v>
      </c>
      <c r="B306" s="9" t="s">
        <v>42</v>
      </c>
      <c r="C306" s="2"/>
      <c r="D306" s="48"/>
      <c r="E306" s="49"/>
      <c r="F306" s="50" t="str">
        <f>INDEX(PT_DIFFERENTIATION_VTAR,MATCH(A306,PT_DIFFERENTIATION_VTAR_ID,0))</f>
        <v>Тариф на подвоз воды</v>
      </c>
      <c r="G306" s="51" t="str">
        <f>INDEX(PT_DIFFERENTIATION_NTAR,MATCH(B306,PT_DIFFERENTIATION_NTAR_ID,0))</f>
        <v/>
      </c>
      <c r="H306" s="11"/>
      <c r="I306" s="12"/>
      <c r="J306" s="13"/>
      <c r="K306" s="21"/>
      <c r="L306" s="11" t="s">
        <v>3</v>
      </c>
      <c r="M306" s="43"/>
      <c r="N306" s="16"/>
      <c r="O306" s="6"/>
      <c r="P306" s="6"/>
      <c r="AH306" s="4">
        <v>0</v>
      </c>
    </row>
    <row r="307" spans="1:34" s="4" customFormat="1" ht="18.75" hidden="1" customHeight="1">
      <c r="A307" s="9"/>
      <c r="B307" s="9"/>
      <c r="C307" s="2" t="s">
        <v>6</v>
      </c>
      <c r="D307" s="48"/>
      <c r="E307" s="49"/>
      <c r="F307" s="50"/>
      <c r="G307" s="51"/>
      <c r="H307" s="17"/>
      <c r="I307" s="18" t="s">
        <v>5</v>
      </c>
      <c r="J307" s="19"/>
      <c r="K307" s="17"/>
      <c r="L307" s="20"/>
      <c r="M307" s="43"/>
      <c r="N307" s="16"/>
      <c r="O307" s="6"/>
      <c r="P307" s="6"/>
      <c r="AH307" s="4">
        <v>0</v>
      </c>
    </row>
    <row r="308" spans="1:34" s="4" customFormat="1" ht="0.75" hidden="1" customHeight="1">
      <c r="A308" s="9"/>
      <c r="B308" s="9"/>
      <c r="C308" s="2" t="s">
        <v>63</v>
      </c>
      <c r="D308" s="48"/>
      <c r="E308" s="49"/>
      <c r="F308" s="50"/>
      <c r="G308" s="36"/>
      <c r="H308" s="17"/>
      <c r="I308" s="18"/>
      <c r="J308" s="19"/>
      <c r="K308" s="17"/>
      <c r="L308" s="20"/>
      <c r="M308" s="43"/>
      <c r="N308" s="16"/>
      <c r="O308" s="6"/>
      <c r="P308" s="6"/>
      <c r="AH308" s="4">
        <v>0</v>
      </c>
    </row>
    <row r="309" spans="1:34" s="4" customFormat="1" ht="18.75" hidden="1" customHeight="1">
      <c r="A309" s="9" t="s">
        <v>43</v>
      </c>
      <c r="B309" s="9" t="s">
        <v>44</v>
      </c>
      <c r="C309" s="2"/>
      <c r="D309" s="48"/>
      <c r="E309" s="49"/>
      <c r="F309" s="50" t="str">
        <f>INDEX(PT_DIFFERENTIATION_VTAR,MATCH(A309,PT_DIFFERENTIATION_VTAR_ID,0))</f>
        <v>Тариф на подключение (технологическое присоединение) к централизованной системе холодного водоснабжения</v>
      </c>
      <c r="G309" s="51" t="str">
        <f>INDEX(PT_DIFFERENTIATION_NTAR,MATCH(B309,PT_DIFFERENTIATION_NTAR_ID,0))</f>
        <v/>
      </c>
      <c r="H309" s="11"/>
      <c r="I309" s="12"/>
      <c r="J309" s="13"/>
      <c r="K309" s="21"/>
      <c r="L309" s="11" t="s">
        <v>3</v>
      </c>
      <c r="M309" s="43"/>
      <c r="N309" s="16"/>
      <c r="O309" s="6"/>
      <c r="P309" s="6"/>
      <c r="AH309" s="4">
        <v>0</v>
      </c>
    </row>
    <row r="310" spans="1:34" s="4" customFormat="1" ht="18.75" hidden="1" customHeight="1">
      <c r="A310" s="9"/>
      <c r="B310" s="9"/>
      <c r="C310" s="2" t="s">
        <v>6</v>
      </c>
      <c r="D310" s="48"/>
      <c r="E310" s="49"/>
      <c r="F310" s="50"/>
      <c r="G310" s="51"/>
      <c r="H310" s="17"/>
      <c r="I310" s="18" t="s">
        <v>5</v>
      </c>
      <c r="J310" s="19"/>
      <c r="K310" s="17"/>
      <c r="L310" s="20"/>
      <c r="M310" s="43"/>
      <c r="N310" s="16"/>
      <c r="O310" s="6"/>
      <c r="P310" s="6"/>
      <c r="AH310" s="4">
        <v>0</v>
      </c>
    </row>
    <row r="311" spans="1:34" s="4" customFormat="1" ht="0.75" hidden="1" customHeight="1">
      <c r="A311" s="9"/>
      <c r="B311" s="9"/>
      <c r="C311" s="2" t="s">
        <v>63</v>
      </c>
      <c r="D311" s="48"/>
      <c r="E311" s="49"/>
      <c r="F311" s="50"/>
      <c r="G311" s="36"/>
      <c r="H311" s="17"/>
      <c r="I311" s="18"/>
      <c r="J311" s="19"/>
      <c r="K311" s="17"/>
      <c r="L311" s="20"/>
      <c r="M311" s="43"/>
      <c r="N311" s="16"/>
      <c r="O311" s="6"/>
      <c r="P311" s="6"/>
      <c r="AH311" s="4">
        <v>0</v>
      </c>
    </row>
    <row r="312" spans="1:34" s="4" customFormat="1" ht="18.75" hidden="1" customHeight="1">
      <c r="A312" s="9" t="s">
        <v>45</v>
      </c>
      <c r="B312" s="9" t="s">
        <v>46</v>
      </c>
      <c r="C312" s="2"/>
      <c r="D312" s="48"/>
      <c r="E312" s="49"/>
      <c r="F312" s="50" t="str">
        <f>INDEX(PT_DIFFERENTIATION_VTAR,MATCH(A312,PT_DIFFERENTIATION_VTAR_ID,0))</f>
        <v>Тариф на горячую воду (горячее водоснабжение)</v>
      </c>
      <c r="G312" s="51" t="str">
        <f>INDEX(PT_DIFFERENTIATION_NTAR,MATCH(B312,PT_DIFFERENTIATION_NTAR_ID,0))</f>
        <v/>
      </c>
      <c r="H312" s="11"/>
      <c r="I312" s="12"/>
      <c r="J312" s="13"/>
      <c r="K312" s="21"/>
      <c r="L312" s="11" t="s">
        <v>3</v>
      </c>
      <c r="M312" s="43"/>
      <c r="N312" s="16"/>
      <c r="O312" s="6"/>
      <c r="P312" s="6"/>
      <c r="AH312" s="4">
        <v>0</v>
      </c>
    </row>
    <row r="313" spans="1:34" s="4" customFormat="1" ht="18.75" hidden="1" customHeight="1">
      <c r="A313" s="9"/>
      <c r="B313" s="9"/>
      <c r="C313" s="2" t="s">
        <v>6</v>
      </c>
      <c r="D313" s="48"/>
      <c r="E313" s="49"/>
      <c r="F313" s="50"/>
      <c r="G313" s="51"/>
      <c r="H313" s="17"/>
      <c r="I313" s="18" t="s">
        <v>5</v>
      </c>
      <c r="J313" s="19"/>
      <c r="K313" s="17"/>
      <c r="L313" s="20"/>
      <c r="M313" s="43"/>
      <c r="N313" s="16"/>
      <c r="O313" s="6"/>
      <c r="P313" s="6"/>
      <c r="AH313" s="4">
        <v>0</v>
      </c>
    </row>
    <row r="314" spans="1:34" s="4" customFormat="1" ht="0.75" hidden="1" customHeight="1">
      <c r="A314" s="9"/>
      <c r="B314" s="9"/>
      <c r="C314" s="2" t="s">
        <v>63</v>
      </c>
      <c r="D314" s="48"/>
      <c r="E314" s="49"/>
      <c r="F314" s="50"/>
      <c r="G314" s="36"/>
      <c r="H314" s="17"/>
      <c r="I314" s="18"/>
      <c r="J314" s="19"/>
      <c r="K314" s="17"/>
      <c r="L314" s="20"/>
      <c r="M314" s="43"/>
      <c r="N314" s="16"/>
      <c r="O314" s="6"/>
      <c r="P314" s="6"/>
      <c r="AH314" s="4">
        <v>0</v>
      </c>
    </row>
    <row r="315" spans="1:34" s="4" customFormat="1" ht="18.75" hidden="1" customHeight="1">
      <c r="A315" s="9" t="s">
        <v>47</v>
      </c>
      <c r="B315" s="9" t="s">
        <v>48</v>
      </c>
      <c r="C315" s="2"/>
      <c r="D315" s="48"/>
      <c r="E315" s="49"/>
      <c r="F315" s="50" t="str">
        <f>INDEX(PT_DIFFERENTIATION_VTAR,MATCH(A315,PT_DIFFERENTIATION_VTAR_ID,0))</f>
        <v>Тариф на транспортировку горячей воды</v>
      </c>
      <c r="G315" s="51" t="str">
        <f>INDEX(PT_DIFFERENTIATION_NTAR,MATCH(B315,PT_DIFFERENTIATION_NTAR_ID,0))</f>
        <v/>
      </c>
      <c r="H315" s="11"/>
      <c r="I315" s="12"/>
      <c r="J315" s="13"/>
      <c r="K315" s="21"/>
      <c r="L315" s="11" t="s">
        <v>3</v>
      </c>
      <c r="M315" s="43"/>
      <c r="N315" s="16"/>
      <c r="O315" s="6"/>
      <c r="P315" s="6"/>
      <c r="AH315" s="4">
        <v>0</v>
      </c>
    </row>
    <row r="316" spans="1:34" s="4" customFormat="1" ht="18.75" hidden="1" customHeight="1">
      <c r="A316" s="9"/>
      <c r="B316" s="9"/>
      <c r="C316" s="2" t="s">
        <v>6</v>
      </c>
      <c r="D316" s="48"/>
      <c r="E316" s="49"/>
      <c r="F316" s="50"/>
      <c r="G316" s="51"/>
      <c r="H316" s="17"/>
      <c r="I316" s="18" t="s">
        <v>5</v>
      </c>
      <c r="J316" s="19"/>
      <c r="K316" s="17"/>
      <c r="L316" s="20"/>
      <c r="M316" s="43"/>
      <c r="N316" s="16"/>
      <c r="O316" s="6"/>
      <c r="P316" s="6"/>
      <c r="AH316" s="4">
        <v>0</v>
      </c>
    </row>
    <row r="317" spans="1:34" s="4" customFormat="1" ht="0.75" hidden="1" customHeight="1">
      <c r="A317" s="9"/>
      <c r="B317" s="9"/>
      <c r="C317" s="2" t="s">
        <v>63</v>
      </c>
      <c r="D317" s="48"/>
      <c r="E317" s="49"/>
      <c r="F317" s="50"/>
      <c r="G317" s="36"/>
      <c r="H317" s="17"/>
      <c r="I317" s="18"/>
      <c r="J317" s="19"/>
      <c r="K317" s="17"/>
      <c r="L317" s="20"/>
      <c r="M317" s="43"/>
      <c r="N317" s="16"/>
      <c r="O317" s="6"/>
      <c r="P317" s="6"/>
      <c r="AH317" s="4">
        <v>0</v>
      </c>
    </row>
    <row r="318" spans="1:34" s="4" customFormat="1" ht="18.75" hidden="1" customHeight="1">
      <c r="A318" s="9" t="s">
        <v>49</v>
      </c>
      <c r="B318" s="9" t="s">
        <v>50</v>
      </c>
      <c r="C318" s="2"/>
      <c r="D318" s="48"/>
      <c r="E318" s="49"/>
      <c r="F318" s="50" t="str">
        <f>INDEX(PT_DIFFERENTIATION_VTAR,MATCH(A318,PT_DIFFERENTIATION_VTAR_ID,0))</f>
        <v>Тариф на подключение (технологическое присоединение) к централизованной системе горячего водоснабжения</v>
      </c>
      <c r="G318" s="51" t="str">
        <f>INDEX(PT_DIFFERENTIATION_NTAR,MATCH(B318,PT_DIFFERENTIATION_NTAR_ID,0))</f>
        <v/>
      </c>
      <c r="H318" s="11"/>
      <c r="I318" s="12"/>
      <c r="J318" s="13"/>
      <c r="K318" s="21"/>
      <c r="L318" s="11" t="s">
        <v>3</v>
      </c>
      <c r="M318" s="43"/>
      <c r="N318" s="16"/>
      <c r="O318" s="6"/>
      <c r="P318" s="6"/>
      <c r="AH318" s="4">
        <v>0</v>
      </c>
    </row>
    <row r="319" spans="1:34" s="4" customFormat="1" ht="18.75" hidden="1" customHeight="1">
      <c r="A319" s="9"/>
      <c r="B319" s="9"/>
      <c r="C319" s="2" t="s">
        <v>6</v>
      </c>
      <c r="D319" s="48"/>
      <c r="E319" s="49"/>
      <c r="F319" s="50"/>
      <c r="G319" s="51"/>
      <c r="H319" s="17"/>
      <c r="I319" s="18" t="s">
        <v>5</v>
      </c>
      <c r="J319" s="19"/>
      <c r="K319" s="17"/>
      <c r="L319" s="20"/>
      <c r="M319" s="43"/>
      <c r="N319" s="16"/>
      <c r="O319" s="6"/>
      <c r="P319" s="6"/>
      <c r="AH319" s="4">
        <v>0</v>
      </c>
    </row>
    <row r="320" spans="1:34" s="4" customFormat="1" ht="0.75" hidden="1" customHeight="1">
      <c r="A320" s="9"/>
      <c r="B320" s="9"/>
      <c r="C320" s="2" t="s">
        <v>63</v>
      </c>
      <c r="D320" s="48"/>
      <c r="E320" s="49"/>
      <c r="F320" s="50"/>
      <c r="G320" s="36"/>
      <c r="H320" s="17"/>
      <c r="I320" s="18"/>
      <c r="J320" s="19"/>
      <c r="K320" s="17"/>
      <c r="L320" s="20"/>
      <c r="M320" s="43"/>
      <c r="N320" s="16"/>
      <c r="O320" s="6"/>
      <c r="P320" s="6"/>
      <c r="AH320" s="4">
        <v>0</v>
      </c>
    </row>
    <row r="321" spans="1:34" s="4" customFormat="1" ht="18.75" customHeight="1">
      <c r="A321" s="9" t="s">
        <v>51</v>
      </c>
      <c r="B321" s="9" t="s">
        <v>52</v>
      </c>
      <c r="C321" s="2"/>
      <c r="D321" s="48"/>
      <c r="E321" s="49"/>
      <c r="F321" s="50" t="str">
        <f>INDEX(PT_DIFFERENTIATION_VTAR,MATCH(A321,PT_DIFFERENTIATION_VTAR_ID,0))</f>
        <v>Тариф на водоотведение</v>
      </c>
      <c r="G321" s="51" t="str">
        <f>INDEX(PT_DIFFERENTIATION_NTAR,MATCH(B321,PT_DIFFERENTIATION_NTAR_ID,0))</f>
        <v>Тариф на водоотведение (прием, транспортировка и очистка сточных вод)</v>
      </c>
      <c r="H321" s="11"/>
      <c r="I321" s="12">
        <v>46388</v>
      </c>
      <c r="J321" s="13">
        <v>46752</v>
      </c>
      <c r="K321" s="21">
        <v>45434.71</v>
      </c>
      <c r="L321" s="11" t="s">
        <v>3</v>
      </c>
      <c r="M321" s="43"/>
      <c r="N321" s="16"/>
      <c r="O321" s="6"/>
      <c r="P321" s="6"/>
      <c r="AH321" s="4">
        <v>0</v>
      </c>
    </row>
    <row r="322" spans="1:34" s="4" customFormat="1" ht="18.75" customHeight="1">
      <c r="A322" s="9"/>
      <c r="B322" s="9"/>
      <c r="C322" s="2" t="s">
        <v>6</v>
      </c>
      <c r="D322" s="48"/>
      <c r="E322" s="49"/>
      <c r="F322" s="50"/>
      <c r="G322" s="51"/>
      <c r="H322" s="17"/>
      <c r="I322" s="18" t="s">
        <v>5</v>
      </c>
      <c r="J322" s="19"/>
      <c r="K322" s="17"/>
      <c r="L322" s="20"/>
      <c r="M322" s="43"/>
      <c r="N322" s="16"/>
      <c r="O322" s="6"/>
      <c r="P322" s="6"/>
      <c r="AH322" s="4">
        <v>0</v>
      </c>
    </row>
    <row r="323" spans="1:34" s="4" customFormat="1" ht="0.75" customHeight="1">
      <c r="A323" s="9"/>
      <c r="B323" s="9"/>
      <c r="C323" s="2" t="s">
        <v>63</v>
      </c>
      <c r="D323" s="48"/>
      <c r="E323" s="49"/>
      <c r="F323" s="50"/>
      <c r="G323" s="36"/>
      <c r="H323" s="17"/>
      <c r="I323" s="18"/>
      <c r="J323" s="19"/>
      <c r="K323" s="17"/>
      <c r="L323" s="20"/>
      <c r="M323" s="43"/>
      <c r="N323" s="16"/>
      <c r="O323" s="6"/>
      <c r="P323" s="6"/>
      <c r="AH323" s="4">
        <v>0</v>
      </c>
    </row>
    <row r="324" spans="1:34" s="4" customFormat="1" ht="18.75" hidden="1" customHeight="1">
      <c r="A324" s="9" t="s">
        <v>54</v>
      </c>
      <c r="B324" s="9" t="s">
        <v>55</v>
      </c>
      <c r="C324" s="2"/>
      <c r="D324" s="48"/>
      <c r="E324" s="49"/>
      <c r="F324" s="50" t="str">
        <f>INDEX(PT_DIFFERENTIATION_VTAR,MATCH(A324,PT_DIFFERENTIATION_VTAR_ID,0))</f>
        <v>Тариф на транспортировку сточных вод</v>
      </c>
      <c r="G324" s="51" t="str">
        <f>INDEX(PT_DIFFERENTIATION_NTAR,MATCH(B324,PT_DIFFERENTIATION_NTAR_ID,0))</f>
        <v/>
      </c>
      <c r="H324" s="11"/>
      <c r="I324" s="12"/>
      <c r="J324" s="13"/>
      <c r="K324" s="21"/>
      <c r="L324" s="11" t="s">
        <v>3</v>
      </c>
      <c r="M324" s="43"/>
      <c r="N324" s="16"/>
      <c r="O324" s="6"/>
      <c r="P324" s="6"/>
      <c r="AH324" s="4">
        <v>0</v>
      </c>
    </row>
    <row r="325" spans="1:34" s="4" customFormat="1" ht="18.75" hidden="1" customHeight="1">
      <c r="A325" s="9"/>
      <c r="B325" s="9"/>
      <c r="C325" s="2" t="s">
        <v>6</v>
      </c>
      <c r="D325" s="48"/>
      <c r="E325" s="49"/>
      <c r="F325" s="50"/>
      <c r="G325" s="51"/>
      <c r="H325" s="17"/>
      <c r="I325" s="18" t="s">
        <v>5</v>
      </c>
      <c r="J325" s="19"/>
      <c r="K325" s="17"/>
      <c r="L325" s="20"/>
      <c r="M325" s="43"/>
      <c r="N325" s="16"/>
      <c r="O325" s="6"/>
      <c r="P325" s="6"/>
      <c r="AH325" s="4">
        <v>0</v>
      </c>
    </row>
    <row r="326" spans="1:34" s="4" customFormat="1" ht="0.75" hidden="1" customHeight="1">
      <c r="A326" s="9"/>
      <c r="B326" s="9"/>
      <c r="C326" s="2" t="s">
        <v>63</v>
      </c>
      <c r="D326" s="48"/>
      <c r="E326" s="49"/>
      <c r="F326" s="50"/>
      <c r="G326" s="36"/>
      <c r="H326" s="17"/>
      <c r="I326" s="18"/>
      <c r="J326" s="19"/>
      <c r="K326" s="17"/>
      <c r="L326" s="20"/>
      <c r="M326" s="43"/>
      <c r="N326" s="16"/>
      <c r="O326" s="6"/>
      <c r="P326" s="6"/>
      <c r="AH326" s="4">
        <v>0</v>
      </c>
    </row>
    <row r="327" spans="1:34" s="4" customFormat="1" ht="18.75" hidden="1" customHeight="1">
      <c r="A327" s="9" t="s">
        <v>56</v>
      </c>
      <c r="B327" s="9" t="s">
        <v>57</v>
      </c>
      <c r="C327" s="2"/>
      <c r="D327" s="48"/>
      <c r="E327" s="49"/>
      <c r="F327" s="50" t="str">
        <f>INDEX(PT_DIFFERENTIATION_VTAR,MATCH(A327,PT_DIFFERENTIATION_VTAR_ID,0))</f>
        <v>Тариф на подключение (технологическое присоединение) к централизованной системе водоотведения</v>
      </c>
      <c r="G327" s="51" t="str">
        <f>INDEX(PT_DIFFERENTIATION_NTAR,MATCH(B327,PT_DIFFERENTIATION_NTAR_ID,0))</f>
        <v/>
      </c>
      <c r="H327" s="11"/>
      <c r="I327" s="12"/>
      <c r="J327" s="13"/>
      <c r="K327" s="21"/>
      <c r="L327" s="11" t="s">
        <v>3</v>
      </c>
      <c r="M327" s="43"/>
      <c r="N327" s="16"/>
      <c r="O327" s="6"/>
      <c r="P327" s="6"/>
      <c r="AH327" s="4">
        <v>0</v>
      </c>
    </row>
    <row r="328" spans="1:34" s="4" customFormat="1" ht="18.75" hidden="1" customHeight="1">
      <c r="A328" s="9"/>
      <c r="B328" s="9"/>
      <c r="C328" s="2" t="s">
        <v>6</v>
      </c>
      <c r="D328" s="48"/>
      <c r="E328" s="49"/>
      <c r="F328" s="50"/>
      <c r="G328" s="51"/>
      <c r="H328" s="17"/>
      <c r="I328" s="18" t="s">
        <v>5</v>
      </c>
      <c r="J328" s="19"/>
      <c r="K328" s="17"/>
      <c r="L328" s="20"/>
      <c r="M328" s="43"/>
      <c r="N328" s="16"/>
      <c r="O328" s="6"/>
      <c r="P328" s="6"/>
      <c r="AH328" s="4">
        <v>0</v>
      </c>
    </row>
    <row r="329" spans="1:34" s="4" customFormat="1" ht="1.1499999999999999" customHeight="1">
      <c r="A329" s="9"/>
      <c r="B329" s="9"/>
      <c r="C329" s="2" t="s">
        <v>63</v>
      </c>
      <c r="D329" s="48"/>
      <c r="E329" s="49"/>
      <c r="F329" s="50"/>
      <c r="G329" s="36"/>
      <c r="H329" s="17"/>
      <c r="I329" s="18"/>
      <c r="J329" s="19"/>
      <c r="K329" s="17"/>
      <c r="L329" s="20"/>
      <c r="M329" s="43"/>
      <c r="N329" s="16"/>
      <c r="O329" s="6"/>
      <c r="P329" s="6"/>
      <c r="AH329" s="4">
        <v>1</v>
      </c>
    </row>
    <row r="330" spans="1:34" s="9" customFormat="1" ht="3" customHeight="1">
      <c r="E330" s="44"/>
      <c r="F330" s="44"/>
      <c r="G330" s="44"/>
      <c r="H330" s="44"/>
      <c r="I330" s="44"/>
      <c r="J330" s="44"/>
      <c r="K330" s="44"/>
      <c r="L330" s="44"/>
      <c r="M330" s="44"/>
      <c r="O330" s="45"/>
      <c r="P330" s="45"/>
      <c r="AH330" s="9">
        <v>3</v>
      </c>
    </row>
    <row r="331" spans="1:34" ht="26.25" customHeight="1">
      <c r="E331" s="46"/>
      <c r="F331" s="47"/>
      <c r="G331" s="47"/>
      <c r="H331" s="47"/>
      <c r="I331" s="47"/>
      <c r="J331" s="47"/>
      <c r="K331" s="47"/>
      <c r="L331" s="47"/>
      <c r="M331" s="47"/>
      <c r="AH331" s="4">
        <v>25</v>
      </c>
    </row>
    <row r="332" spans="1:34" ht="14.25" hidden="1" customHeight="1">
      <c r="A332" s="1" t="s">
        <v>67</v>
      </c>
      <c r="B332" s="1">
        <v>0</v>
      </c>
      <c r="C332" s="2">
        <v>0</v>
      </c>
      <c r="D332" s="3">
        <v>3</v>
      </c>
      <c r="E332" s="4">
        <v>6</v>
      </c>
      <c r="F332" s="4">
        <v>46</v>
      </c>
      <c r="G332" s="4">
        <v>35</v>
      </c>
      <c r="H332" s="4">
        <v>3</v>
      </c>
      <c r="I332" s="4">
        <v>11</v>
      </c>
      <c r="J332" s="4">
        <v>11</v>
      </c>
      <c r="K332" s="4">
        <v>35</v>
      </c>
      <c r="L332" s="4">
        <v>35</v>
      </c>
      <c r="M332" s="4">
        <v>84</v>
      </c>
      <c r="N332" s="4">
        <v>10</v>
      </c>
      <c r="O332" s="6">
        <v>10</v>
      </c>
      <c r="P332" s="6">
        <v>10</v>
      </c>
      <c r="Q332" s="4">
        <v>10</v>
      </c>
      <c r="R332" s="4">
        <v>10</v>
      </c>
      <c r="S332" s="4">
        <v>10</v>
      </c>
      <c r="T332" s="4">
        <v>10</v>
      </c>
      <c r="U332" s="4">
        <v>10</v>
      </c>
      <c r="V332" s="4">
        <v>10</v>
      </c>
      <c r="W332" s="4">
        <v>10</v>
      </c>
      <c r="X332" s="4">
        <v>10</v>
      </c>
      <c r="Y332" s="4">
        <v>10</v>
      </c>
      <c r="Z332" s="4">
        <v>10</v>
      </c>
      <c r="AA332" s="4">
        <v>10</v>
      </c>
      <c r="AB332" s="4">
        <v>10</v>
      </c>
      <c r="AC332" s="4">
        <v>10</v>
      </c>
      <c r="AD332" s="4">
        <v>10</v>
      </c>
      <c r="AE332" s="4">
        <v>10</v>
      </c>
      <c r="AF332" s="4">
        <v>10</v>
      </c>
      <c r="AG332" s="4">
        <v>10</v>
      </c>
      <c r="AH332" s="4">
        <v>14</v>
      </c>
    </row>
  </sheetData>
  <sheetProtection formatColumns="0" formatRows="0" insertRows="0" deleteColumns="0" deleteRows="0" sort="0" autoFilter="0"/>
  <mergeCells count="428">
    <mergeCell ref="G2:G3"/>
    <mergeCell ref="G5:G6"/>
    <mergeCell ref="E14:L14"/>
    <mergeCell ref="G16:L16"/>
    <mergeCell ref="G17:L17"/>
    <mergeCell ref="E19:L19"/>
    <mergeCell ref="H22:I22"/>
    <mergeCell ref="F23:L23"/>
    <mergeCell ref="D24:D26"/>
    <mergeCell ref="E24:E26"/>
    <mergeCell ref="F24:F26"/>
    <mergeCell ref="G24:G25"/>
    <mergeCell ref="M19:M21"/>
    <mergeCell ref="E20:E21"/>
    <mergeCell ref="F20:F21"/>
    <mergeCell ref="G20:G21"/>
    <mergeCell ref="H20:J20"/>
    <mergeCell ref="K20:K21"/>
    <mergeCell ref="L20:L21"/>
    <mergeCell ref="H21:I21"/>
    <mergeCell ref="D39:D41"/>
    <mergeCell ref="E39:E41"/>
    <mergeCell ref="F39:F41"/>
    <mergeCell ref="G39:G40"/>
    <mergeCell ref="D42:D44"/>
    <mergeCell ref="E42:E44"/>
    <mergeCell ref="F42:F44"/>
    <mergeCell ref="G42:G43"/>
    <mergeCell ref="E33:E35"/>
    <mergeCell ref="F33:F35"/>
    <mergeCell ref="G33:G34"/>
    <mergeCell ref="D36:D38"/>
    <mergeCell ref="E36:E38"/>
    <mergeCell ref="F36:F38"/>
    <mergeCell ref="G36:G37"/>
    <mergeCell ref="D33:D35"/>
    <mergeCell ref="D51:D53"/>
    <mergeCell ref="E51:E53"/>
    <mergeCell ref="F51:F53"/>
    <mergeCell ref="G51:G52"/>
    <mergeCell ref="D54:D56"/>
    <mergeCell ref="E54:E56"/>
    <mergeCell ref="F54:F56"/>
    <mergeCell ref="G54:G55"/>
    <mergeCell ref="D45:D47"/>
    <mergeCell ref="E45:E47"/>
    <mergeCell ref="F45:F47"/>
    <mergeCell ref="G45:G46"/>
    <mergeCell ref="D48:D50"/>
    <mergeCell ref="E48:E50"/>
    <mergeCell ref="F48:F50"/>
    <mergeCell ref="G48:G49"/>
    <mergeCell ref="D63:D65"/>
    <mergeCell ref="E63:E65"/>
    <mergeCell ref="F63:F65"/>
    <mergeCell ref="G63:G64"/>
    <mergeCell ref="D66:D68"/>
    <mergeCell ref="E66:E68"/>
    <mergeCell ref="F66:F68"/>
    <mergeCell ref="G66:G67"/>
    <mergeCell ref="D57:D59"/>
    <mergeCell ref="E57:E59"/>
    <mergeCell ref="F57:F59"/>
    <mergeCell ref="G57:G58"/>
    <mergeCell ref="D60:D62"/>
    <mergeCell ref="E60:E62"/>
    <mergeCell ref="F60:F62"/>
    <mergeCell ref="G60:G61"/>
    <mergeCell ref="D75:D77"/>
    <mergeCell ref="E75:E77"/>
    <mergeCell ref="F75:F77"/>
    <mergeCell ref="G75:G76"/>
    <mergeCell ref="D78:D80"/>
    <mergeCell ref="E78:E80"/>
    <mergeCell ref="F78:F80"/>
    <mergeCell ref="G78:G79"/>
    <mergeCell ref="D69:D71"/>
    <mergeCell ref="E69:E71"/>
    <mergeCell ref="F69:F71"/>
    <mergeCell ref="G69:G70"/>
    <mergeCell ref="D72:D74"/>
    <mergeCell ref="E72:E74"/>
    <mergeCell ref="F72:F74"/>
    <mergeCell ref="G72:G73"/>
    <mergeCell ref="M87:M90"/>
    <mergeCell ref="D90:D92"/>
    <mergeCell ref="E90:E92"/>
    <mergeCell ref="F90:F92"/>
    <mergeCell ref="G90:G91"/>
    <mergeCell ref="D81:D83"/>
    <mergeCell ref="E81:E83"/>
    <mergeCell ref="F81:F83"/>
    <mergeCell ref="G81:G82"/>
    <mergeCell ref="F84:L84"/>
    <mergeCell ref="H85:I85"/>
    <mergeCell ref="M24:M83"/>
    <mergeCell ref="D27:D29"/>
    <mergeCell ref="E27:E29"/>
    <mergeCell ref="F27:F29"/>
    <mergeCell ref="G27:G28"/>
    <mergeCell ref="D30:D32"/>
    <mergeCell ref="E30:E32"/>
    <mergeCell ref="F30:F32"/>
    <mergeCell ref="G30:G31"/>
    <mergeCell ref="D93:D95"/>
    <mergeCell ref="E93:E95"/>
    <mergeCell ref="F93:F95"/>
    <mergeCell ref="G93:G94"/>
    <mergeCell ref="D96:D98"/>
    <mergeCell ref="E96:E98"/>
    <mergeCell ref="F96:F98"/>
    <mergeCell ref="G96:G97"/>
    <mergeCell ref="F86:L86"/>
    <mergeCell ref="D87:D89"/>
    <mergeCell ref="E87:E89"/>
    <mergeCell ref="F87:F89"/>
    <mergeCell ref="G87:G88"/>
    <mergeCell ref="D105:D107"/>
    <mergeCell ref="E105:E107"/>
    <mergeCell ref="F105:F107"/>
    <mergeCell ref="G105:G106"/>
    <mergeCell ref="D108:D110"/>
    <mergeCell ref="E108:E110"/>
    <mergeCell ref="F108:F110"/>
    <mergeCell ref="G108:G109"/>
    <mergeCell ref="D99:D101"/>
    <mergeCell ref="E99:E101"/>
    <mergeCell ref="F99:F101"/>
    <mergeCell ref="G99:G100"/>
    <mergeCell ref="D102:D104"/>
    <mergeCell ref="E102:E104"/>
    <mergeCell ref="F102:F104"/>
    <mergeCell ref="G102:G103"/>
    <mergeCell ref="D117:D119"/>
    <mergeCell ref="E117:E119"/>
    <mergeCell ref="F117:F119"/>
    <mergeCell ref="G117:G118"/>
    <mergeCell ref="D120:D122"/>
    <mergeCell ref="E120:E122"/>
    <mergeCell ref="F120:F122"/>
    <mergeCell ref="G120:G121"/>
    <mergeCell ref="D111:D113"/>
    <mergeCell ref="E111:E113"/>
    <mergeCell ref="F111:F113"/>
    <mergeCell ref="G111:G112"/>
    <mergeCell ref="D114:D116"/>
    <mergeCell ref="E114:E116"/>
    <mergeCell ref="F114:F116"/>
    <mergeCell ref="G114:G115"/>
    <mergeCell ref="D129:D131"/>
    <mergeCell ref="E129:E131"/>
    <mergeCell ref="F129:F131"/>
    <mergeCell ref="G129:G130"/>
    <mergeCell ref="D132:D134"/>
    <mergeCell ref="E132:E134"/>
    <mergeCell ref="F132:F134"/>
    <mergeCell ref="G132:G133"/>
    <mergeCell ref="D123:D125"/>
    <mergeCell ref="E123:E125"/>
    <mergeCell ref="F123:F125"/>
    <mergeCell ref="G123:G124"/>
    <mergeCell ref="D126:D128"/>
    <mergeCell ref="E126:E128"/>
    <mergeCell ref="F126:F128"/>
    <mergeCell ref="G126:G127"/>
    <mergeCell ref="D141:D143"/>
    <mergeCell ref="E141:E143"/>
    <mergeCell ref="F141:F143"/>
    <mergeCell ref="G141:G142"/>
    <mergeCell ref="D144:D146"/>
    <mergeCell ref="E144:E146"/>
    <mergeCell ref="F144:F146"/>
    <mergeCell ref="G144:G145"/>
    <mergeCell ref="D135:D137"/>
    <mergeCell ref="E135:E137"/>
    <mergeCell ref="F135:F137"/>
    <mergeCell ref="G135:G136"/>
    <mergeCell ref="D138:D140"/>
    <mergeCell ref="E138:E140"/>
    <mergeCell ref="F138:F140"/>
    <mergeCell ref="G138:G139"/>
    <mergeCell ref="F147:L147"/>
    <mergeCell ref="D148:D150"/>
    <mergeCell ref="E148:E150"/>
    <mergeCell ref="F148:F150"/>
    <mergeCell ref="G148:G149"/>
    <mergeCell ref="M148:M151"/>
    <mergeCell ref="D151:D153"/>
    <mergeCell ref="E151:E153"/>
    <mergeCell ref="F151:F153"/>
    <mergeCell ref="G151:G152"/>
    <mergeCell ref="D160:D162"/>
    <mergeCell ref="E160:E162"/>
    <mergeCell ref="F160:F162"/>
    <mergeCell ref="G160:G161"/>
    <mergeCell ref="D163:D165"/>
    <mergeCell ref="E163:E165"/>
    <mergeCell ref="F163:F165"/>
    <mergeCell ref="G163:G164"/>
    <mergeCell ref="D154:D156"/>
    <mergeCell ref="E154:E156"/>
    <mergeCell ref="F154:F156"/>
    <mergeCell ref="G154:G155"/>
    <mergeCell ref="D157:D159"/>
    <mergeCell ref="E157:E159"/>
    <mergeCell ref="F157:F159"/>
    <mergeCell ref="G157:G158"/>
    <mergeCell ref="D172:D174"/>
    <mergeCell ref="E172:E174"/>
    <mergeCell ref="F172:F174"/>
    <mergeCell ref="G172:G173"/>
    <mergeCell ref="D175:D177"/>
    <mergeCell ref="E175:E177"/>
    <mergeCell ref="F175:F177"/>
    <mergeCell ref="G175:G176"/>
    <mergeCell ref="D166:D168"/>
    <mergeCell ref="E166:E168"/>
    <mergeCell ref="F166:F168"/>
    <mergeCell ref="G166:G167"/>
    <mergeCell ref="D169:D171"/>
    <mergeCell ref="E169:E171"/>
    <mergeCell ref="F169:F171"/>
    <mergeCell ref="G169:G170"/>
    <mergeCell ref="D184:D186"/>
    <mergeCell ref="E184:E186"/>
    <mergeCell ref="F184:F186"/>
    <mergeCell ref="G184:G185"/>
    <mergeCell ref="D187:D189"/>
    <mergeCell ref="E187:E189"/>
    <mergeCell ref="F187:F189"/>
    <mergeCell ref="G187:G188"/>
    <mergeCell ref="D178:D180"/>
    <mergeCell ref="E178:E180"/>
    <mergeCell ref="F178:F180"/>
    <mergeCell ref="G178:G179"/>
    <mergeCell ref="D181:D183"/>
    <mergeCell ref="E181:E183"/>
    <mergeCell ref="F181:F183"/>
    <mergeCell ref="G181:G182"/>
    <mergeCell ref="D196:D198"/>
    <mergeCell ref="E196:E198"/>
    <mergeCell ref="F196:F198"/>
    <mergeCell ref="G196:G197"/>
    <mergeCell ref="D199:D201"/>
    <mergeCell ref="E199:E201"/>
    <mergeCell ref="F199:F201"/>
    <mergeCell ref="G199:G200"/>
    <mergeCell ref="D190:D192"/>
    <mergeCell ref="E190:E192"/>
    <mergeCell ref="F190:F192"/>
    <mergeCell ref="G190:G191"/>
    <mergeCell ref="D193:D195"/>
    <mergeCell ref="E193:E195"/>
    <mergeCell ref="F193:F195"/>
    <mergeCell ref="G193:G194"/>
    <mergeCell ref="M209:M212"/>
    <mergeCell ref="D212:D214"/>
    <mergeCell ref="E212:E214"/>
    <mergeCell ref="F212:F214"/>
    <mergeCell ref="G212:G213"/>
    <mergeCell ref="D202:D204"/>
    <mergeCell ref="E202:E204"/>
    <mergeCell ref="F202:F204"/>
    <mergeCell ref="G202:G203"/>
    <mergeCell ref="D205:D207"/>
    <mergeCell ref="E205:E207"/>
    <mergeCell ref="F205:F207"/>
    <mergeCell ref="G205:G206"/>
    <mergeCell ref="D215:D217"/>
    <mergeCell ref="E215:E217"/>
    <mergeCell ref="F215:F217"/>
    <mergeCell ref="G215:G216"/>
    <mergeCell ref="D218:D220"/>
    <mergeCell ref="E218:E220"/>
    <mergeCell ref="F218:F220"/>
    <mergeCell ref="G218:G219"/>
    <mergeCell ref="F208:L208"/>
    <mergeCell ref="D209:D211"/>
    <mergeCell ref="E209:E211"/>
    <mergeCell ref="F209:F211"/>
    <mergeCell ref="G209:G210"/>
    <mergeCell ref="D227:D229"/>
    <mergeCell ref="E227:E229"/>
    <mergeCell ref="F227:F229"/>
    <mergeCell ref="G227:G228"/>
    <mergeCell ref="D230:D232"/>
    <mergeCell ref="E230:E232"/>
    <mergeCell ref="F230:F232"/>
    <mergeCell ref="G230:G231"/>
    <mergeCell ref="D221:D223"/>
    <mergeCell ref="E221:E223"/>
    <mergeCell ref="F221:F223"/>
    <mergeCell ref="G221:G222"/>
    <mergeCell ref="D224:D226"/>
    <mergeCell ref="E224:E226"/>
    <mergeCell ref="F224:F226"/>
    <mergeCell ref="G224:G225"/>
    <mergeCell ref="D239:D241"/>
    <mergeCell ref="E239:E241"/>
    <mergeCell ref="F239:F241"/>
    <mergeCell ref="G239:G240"/>
    <mergeCell ref="D242:D244"/>
    <mergeCell ref="E242:E244"/>
    <mergeCell ref="F242:F244"/>
    <mergeCell ref="G242:G243"/>
    <mergeCell ref="D233:D235"/>
    <mergeCell ref="E233:E235"/>
    <mergeCell ref="F233:F235"/>
    <mergeCell ref="G233:G234"/>
    <mergeCell ref="D236:D238"/>
    <mergeCell ref="E236:E238"/>
    <mergeCell ref="F236:F238"/>
    <mergeCell ref="G236:G237"/>
    <mergeCell ref="D251:D253"/>
    <mergeCell ref="E251:E253"/>
    <mergeCell ref="F251:F253"/>
    <mergeCell ref="G251:G252"/>
    <mergeCell ref="D254:D256"/>
    <mergeCell ref="E254:E256"/>
    <mergeCell ref="F254:F256"/>
    <mergeCell ref="G254:G255"/>
    <mergeCell ref="D245:D247"/>
    <mergeCell ref="E245:E247"/>
    <mergeCell ref="F245:F247"/>
    <mergeCell ref="G245:G246"/>
    <mergeCell ref="D248:D250"/>
    <mergeCell ref="E248:E250"/>
    <mergeCell ref="F248:F250"/>
    <mergeCell ref="G248:G249"/>
    <mergeCell ref="D263:D265"/>
    <mergeCell ref="E263:E265"/>
    <mergeCell ref="F263:F265"/>
    <mergeCell ref="G263:G264"/>
    <mergeCell ref="D266:D268"/>
    <mergeCell ref="E266:E268"/>
    <mergeCell ref="F266:F268"/>
    <mergeCell ref="G266:G267"/>
    <mergeCell ref="D257:D259"/>
    <mergeCell ref="E257:E259"/>
    <mergeCell ref="F257:F259"/>
    <mergeCell ref="G257:G258"/>
    <mergeCell ref="D260:D262"/>
    <mergeCell ref="E260:E262"/>
    <mergeCell ref="F260:F262"/>
    <mergeCell ref="G260:G261"/>
    <mergeCell ref="F269:L269"/>
    <mergeCell ref="D270:D272"/>
    <mergeCell ref="E270:E272"/>
    <mergeCell ref="F270:F272"/>
    <mergeCell ref="G270:G271"/>
    <mergeCell ref="M270:M273"/>
    <mergeCell ref="D273:D275"/>
    <mergeCell ref="E273:E275"/>
    <mergeCell ref="F273:F275"/>
    <mergeCell ref="G273:G274"/>
    <mergeCell ref="D282:D284"/>
    <mergeCell ref="E282:E284"/>
    <mergeCell ref="F282:F284"/>
    <mergeCell ref="G282:G283"/>
    <mergeCell ref="D285:D287"/>
    <mergeCell ref="E285:E287"/>
    <mergeCell ref="F285:F287"/>
    <mergeCell ref="G285:G286"/>
    <mergeCell ref="D276:D278"/>
    <mergeCell ref="E276:E278"/>
    <mergeCell ref="F276:F278"/>
    <mergeCell ref="G276:G277"/>
    <mergeCell ref="D279:D281"/>
    <mergeCell ref="E279:E281"/>
    <mergeCell ref="F279:F281"/>
    <mergeCell ref="G279:G280"/>
    <mergeCell ref="D294:D296"/>
    <mergeCell ref="E294:E296"/>
    <mergeCell ref="F294:F296"/>
    <mergeCell ref="G294:G295"/>
    <mergeCell ref="D297:D299"/>
    <mergeCell ref="E297:E299"/>
    <mergeCell ref="F297:F299"/>
    <mergeCell ref="G297:G298"/>
    <mergeCell ref="D288:D290"/>
    <mergeCell ref="E288:E290"/>
    <mergeCell ref="F288:F290"/>
    <mergeCell ref="G288:G289"/>
    <mergeCell ref="D291:D293"/>
    <mergeCell ref="E291:E293"/>
    <mergeCell ref="F291:F293"/>
    <mergeCell ref="G291:G292"/>
    <mergeCell ref="D306:D308"/>
    <mergeCell ref="E306:E308"/>
    <mergeCell ref="F306:F308"/>
    <mergeCell ref="G306:G307"/>
    <mergeCell ref="D309:D311"/>
    <mergeCell ref="E309:E311"/>
    <mergeCell ref="F309:F311"/>
    <mergeCell ref="G309:G310"/>
    <mergeCell ref="D300:D302"/>
    <mergeCell ref="E300:E302"/>
    <mergeCell ref="F300:F302"/>
    <mergeCell ref="G300:G301"/>
    <mergeCell ref="D303:D305"/>
    <mergeCell ref="E303:E305"/>
    <mergeCell ref="F303:F305"/>
    <mergeCell ref="G303:G304"/>
    <mergeCell ref="D318:D320"/>
    <mergeCell ref="E318:E320"/>
    <mergeCell ref="F318:F320"/>
    <mergeCell ref="G318:G319"/>
    <mergeCell ref="D321:D323"/>
    <mergeCell ref="E321:E323"/>
    <mergeCell ref="F321:F323"/>
    <mergeCell ref="G321:G322"/>
    <mergeCell ref="D312:D314"/>
    <mergeCell ref="E312:E314"/>
    <mergeCell ref="F312:F314"/>
    <mergeCell ref="G312:G313"/>
    <mergeCell ref="D315:D317"/>
    <mergeCell ref="E315:E317"/>
    <mergeCell ref="F315:F317"/>
    <mergeCell ref="G315:G316"/>
    <mergeCell ref="F331:M331"/>
    <mergeCell ref="D324:D326"/>
    <mergeCell ref="E324:E326"/>
    <mergeCell ref="F324:F326"/>
    <mergeCell ref="G324:G325"/>
    <mergeCell ref="D327:D329"/>
    <mergeCell ref="E327:E329"/>
    <mergeCell ref="F327:F329"/>
    <mergeCell ref="G327:G328"/>
  </mergeCells>
  <dataValidations count="4">
    <dataValidation type="decimal" allowBlank="1" showErrorMessage="1" errorTitle="Ошибка" error="Допускается ввод только действительных чисел!" sqref="K209 K212 K215 K218 K221 K224 K227 K230 K236 K239 K242 K245 K248 K251 K254 K257 K260 K263 K10 K87 K141 K138 K135 K132 K129 K126 K123 K120 K117 K114 K108 K105 K102 K99 K96 K93 K90 K148 K144 K151 K154 K157 K160 K163 K166 K169 K175 K178 K181 K184 K187 K193 K196 K199 K202 K205 K190 K266 K270 K273 K276 K279 K282 K285 K288 K291 K297 K300 K303 K306 K309 K312 K315 K318 K321 K324 K327 K5 K111 K172 K233 K294">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M148:M149 M209:M210 M23 M87:M88 M270:M271">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Web&quot;." sqref="L85">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0:J10 I39:J39 I24:J24 I27:J27 I30:J30 I33:J33 I36:J36 I42:J42 I45:J45 I51:J51 I54:J54 I57:J57 I60:J60 I63:J63 I66:J66 I69:J69 I72:J72 I75:J75 I78:J78 I209:J209 I212:J212 I215:J215 I218:J218 I221:J221 I224:J224 I227:J227 I230:J230 I236:J236 I239:J239 I242:J242 I245:J245 I248:J248 I251:J251 I254:J254 I257:J257 I260:J260 I8:J8 I81:J81 I144:J144 I90:J90 I93:J93 I96:J96 I99:J99 I102:J102 I105:J105 I108:J108 I114:J114 I117:J117 I120:J120 I123:J123 I126:J126 I129:J129 I132:J132 I135:J135 I138:J138 I141:J141 I148:J148 I87:J87 I151:J151 I154:J154 I157:J157 I160:J160 I163:J163 I166:J166 I169:J169 I175:J175 I178:J178 I181:J181 I184:J184 I187:J187 I193:J193 I196:J196 I199:J199 I202:J202 I205:J205 I190:J190 I263:J263 I266:J266 I270:J270 I273:J273 I276:J276 I279:J279 I282:J282 I285:J285 I288:J288 I291:J291 I297:J297 I300:J300 I303:J303 I306:J306 I309:J309 I312:J312 I315:J315 I318:J318 I321:J321 I324:J324 I327:J327 I2:J2 I5:J5 I48:J48 I111:J111 I172:J172 I233:J233 I294:J294"/>
  </dataValidations>
  <hyperlinks>
    <hyperlink ref="L85" r:id="rId1"/>
  </hyperlinks>
  <pageMargins left="0.7" right="0.7" top="0.75" bottom="0.75" header="0.3" footer="0.3"/>
  <pageSetup paperSize="9" orientation="portrait"/>
  <headerFooter>
    <oddHeader>&amp;L&amp;C&amp;R</oddHeader>
    <oddFooter>&amp;L&amp;C&amp;R</oddFooter>
    <evenHeader>&amp;L&amp;C&amp;R</evenHeader>
    <evenFooter>&amp;L&amp;C&amp;R</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211</vt:i4>
      </vt:variant>
    </vt:vector>
  </HeadingPairs>
  <TitlesOfParts>
    <vt:vector size="212" baseType="lpstr">
      <vt:lpstr>Предложение</vt:lpstr>
      <vt:lpstr>et_OFFER_p1</vt:lpstr>
      <vt:lpstr>et_OFFER_p1_0</vt:lpstr>
      <vt:lpstr>et_OFFER_p2</vt:lpstr>
      <vt:lpstr>et_OFFER_p2_0</vt:lpstr>
      <vt:lpstr>OFFER_DPR</vt:lpstr>
      <vt:lpstr>OFFER_METHOD</vt:lpstr>
      <vt:lpstr>OFFER_TARIFF_A_1</vt:lpstr>
      <vt:lpstr>OFFER_TARIFF_A_2</vt:lpstr>
      <vt:lpstr>OFFER_TARIFF_A_3</vt:lpstr>
      <vt:lpstr>OFFER_TARIFF_A_4</vt:lpstr>
      <vt:lpstr>OFFER_TARIFF_A_5</vt:lpstr>
      <vt:lpstr>OFFER_TARIFF_A_COLDVSNA_1</vt:lpstr>
      <vt:lpstr>OFFER_TARIFF_A_COLDVSNA_2</vt:lpstr>
      <vt:lpstr>OFFER_TARIFF_A_COLDVSNA_3</vt:lpstr>
      <vt:lpstr>OFFER_TARIFF_A_COLDVSNA_4</vt:lpstr>
      <vt:lpstr>OFFER_TARIFF_A_COLDVSNA_5</vt:lpstr>
      <vt:lpstr>OFFER_TARIFF_A_HOTVSNA_1</vt:lpstr>
      <vt:lpstr>OFFER_TARIFF_A_HOTVSNA_2</vt:lpstr>
      <vt:lpstr>OFFER_TARIFF_A_HOTVSNA_3</vt:lpstr>
      <vt:lpstr>OFFER_TARIFF_A_HOTVSNA_4</vt:lpstr>
      <vt:lpstr>OFFER_TARIFF_A_HOTVSNA_5</vt:lpstr>
      <vt:lpstr>OFFER_TARIFF_A_VOTV_1</vt:lpstr>
      <vt:lpstr>OFFER_TARIFF_A_VOTV_2</vt:lpstr>
      <vt:lpstr>OFFER_TARIFF_A_VOTV_3</vt:lpstr>
      <vt:lpstr>OFFER_TARIFF_A_VOTV_4</vt:lpstr>
      <vt:lpstr>OFFER_TARIFF_A_VOTV_5</vt:lpstr>
      <vt:lpstr>OFFER_TARIFF_B_1</vt:lpstr>
      <vt:lpstr>OFFER_TARIFF_B_2</vt:lpstr>
      <vt:lpstr>OFFER_TARIFF_B_3</vt:lpstr>
      <vt:lpstr>OFFER_TARIFF_B_4</vt:lpstr>
      <vt:lpstr>OFFER_TARIFF_B_5</vt:lpstr>
      <vt:lpstr>OFFER_TARIFF_B_COLDVSNA_1</vt:lpstr>
      <vt:lpstr>OFFER_TARIFF_B_COLDVSNA_2</vt:lpstr>
      <vt:lpstr>OFFER_TARIFF_B_COLDVSNA_3</vt:lpstr>
      <vt:lpstr>OFFER_TARIFF_B_COLDVSNA_4</vt:lpstr>
      <vt:lpstr>OFFER_TARIFF_B_COLDVSNA_5</vt:lpstr>
      <vt:lpstr>OFFER_TARIFF_B_HOTVSNA_1</vt:lpstr>
      <vt:lpstr>OFFER_TARIFF_B_HOTVSNA_2</vt:lpstr>
      <vt:lpstr>OFFER_TARIFF_B_HOTVSNA_3</vt:lpstr>
      <vt:lpstr>OFFER_TARIFF_B_HOTVSNA_4</vt:lpstr>
      <vt:lpstr>OFFER_TARIFF_B_HOTVSNA_5</vt:lpstr>
      <vt:lpstr>OFFER_TARIFF_B_VOTV_1</vt:lpstr>
      <vt:lpstr>OFFER_TARIFF_B_VOTV_2</vt:lpstr>
      <vt:lpstr>OFFER_TARIFF_B_VOTV_3</vt:lpstr>
      <vt:lpstr>OFFER_TARIFF_B_VOTV_4</vt:lpstr>
      <vt:lpstr>OFFER_TARIFF_B_VOTV_5</vt:lpstr>
      <vt:lpstr>OFFER_TARIFF_C_1</vt:lpstr>
      <vt:lpstr>OFFER_TARIFF_C_2</vt:lpstr>
      <vt:lpstr>OFFER_TARIFF_C_3</vt:lpstr>
      <vt:lpstr>OFFER_TARIFF_C_4</vt:lpstr>
      <vt:lpstr>OFFER_TARIFF_C_5</vt:lpstr>
      <vt:lpstr>OFFER_TARIFF_C_COLDVSNA_1</vt:lpstr>
      <vt:lpstr>OFFER_TARIFF_C_COLDVSNA_2</vt:lpstr>
      <vt:lpstr>OFFER_TARIFF_C_COLDVSNA_3</vt:lpstr>
      <vt:lpstr>OFFER_TARIFF_C_COLDVSNA_4</vt:lpstr>
      <vt:lpstr>OFFER_TARIFF_C_COLDVSNA_5</vt:lpstr>
      <vt:lpstr>OFFER_TARIFF_C_HOTVSNA_1</vt:lpstr>
      <vt:lpstr>OFFER_TARIFF_C_HOTVSNA_2</vt:lpstr>
      <vt:lpstr>OFFER_TARIFF_C_HOTVSNA_3</vt:lpstr>
      <vt:lpstr>OFFER_TARIFF_C_HOTVSNA_4</vt:lpstr>
      <vt:lpstr>OFFER_TARIFF_C_HOTVSNA_5</vt:lpstr>
      <vt:lpstr>OFFER_TARIFF_C_VOTV_1</vt:lpstr>
      <vt:lpstr>OFFER_TARIFF_C_VOTV_2</vt:lpstr>
      <vt:lpstr>OFFER_TARIFF_C_VOTV_3</vt:lpstr>
      <vt:lpstr>OFFER_TARIFF_C_VOTV_4</vt:lpstr>
      <vt:lpstr>OFFER_TARIFF_C_VOTV_5</vt:lpstr>
      <vt:lpstr>OFFER_TARIFF_D_1</vt:lpstr>
      <vt:lpstr>OFFER_TARIFF_D_2</vt:lpstr>
      <vt:lpstr>OFFER_TARIFF_D_3</vt:lpstr>
      <vt:lpstr>OFFER_TARIFF_D_4</vt:lpstr>
      <vt:lpstr>OFFER_TARIFF_D_5</vt:lpstr>
      <vt:lpstr>OFFER_TARIFF_D_COLDVSNA_1</vt:lpstr>
      <vt:lpstr>OFFER_TARIFF_D_COLDVSNA_2</vt:lpstr>
      <vt:lpstr>OFFER_TARIFF_D_COLDVSNA_3</vt:lpstr>
      <vt:lpstr>OFFER_TARIFF_D_COLDVSNA_4</vt:lpstr>
      <vt:lpstr>OFFER_TARIFF_D_COLDVSNA_5</vt:lpstr>
      <vt:lpstr>OFFER_TARIFF_E_COLDVSNA_1</vt:lpstr>
      <vt:lpstr>OFFER_TARIFF_E_COLDVSNA_2</vt:lpstr>
      <vt:lpstr>OFFER_TARIFF_E_COLDVSNA_3</vt:lpstr>
      <vt:lpstr>OFFER_TARIFF_E_COLDVSNA_4</vt:lpstr>
      <vt:lpstr>OFFER_TARIFF_E_COLDVSNA_5</vt:lpstr>
      <vt:lpstr>OFFER_TARIFF_E1_1</vt:lpstr>
      <vt:lpstr>OFFER_TARIFF_E1_2</vt:lpstr>
      <vt:lpstr>OFFER_TARIFF_E1_3</vt:lpstr>
      <vt:lpstr>OFFER_TARIFF_E1_4</vt:lpstr>
      <vt:lpstr>OFFER_TARIFF_E1_5</vt:lpstr>
      <vt:lpstr>OFFER_TARIFF_E2_1</vt:lpstr>
      <vt:lpstr>OFFER_TARIFF_E2_2</vt:lpstr>
      <vt:lpstr>OFFER_TARIFF_E2_3</vt:lpstr>
      <vt:lpstr>OFFER_TARIFF_E2_4</vt:lpstr>
      <vt:lpstr>OFFER_TARIFF_E2_5</vt:lpstr>
      <vt:lpstr>OFFER_TARIFF_F_1</vt:lpstr>
      <vt:lpstr>OFFER_TARIFF_F_2</vt:lpstr>
      <vt:lpstr>OFFER_TARIFF_F_3</vt:lpstr>
      <vt:lpstr>OFFER_TARIFF_F_4</vt:lpstr>
      <vt:lpstr>OFFER_TARIFF_F_5</vt:lpstr>
      <vt:lpstr>OFFER_TARIFF_G_1</vt:lpstr>
      <vt:lpstr>OFFER_TARIFF_G_2</vt:lpstr>
      <vt:lpstr>OFFER_TARIFF_G_3</vt:lpstr>
      <vt:lpstr>OFFER_TARIFF_G_4</vt:lpstr>
      <vt:lpstr>OFFER_TARIFF_G_5</vt:lpstr>
      <vt:lpstr>OFFER_TARIFF_H_1</vt:lpstr>
      <vt:lpstr>pIns_PT_VTAR_A_COLDVSNA_OFFER_1</vt:lpstr>
      <vt:lpstr>pIns_PT_VTAR_A_COLDVSNA_OFFER_2</vt:lpstr>
      <vt:lpstr>pIns_PT_VTAR_A_COLDVSNA_OFFER_3</vt:lpstr>
      <vt:lpstr>pIns_PT_VTAR_A_COLDVSNA_OFFER_4</vt:lpstr>
      <vt:lpstr>pIns_PT_VTAR_A_COLDVSNA_OFFER_5</vt:lpstr>
      <vt:lpstr>pIns_PT_VTAR_A_COLDVSNA_OFFER5</vt:lpstr>
      <vt:lpstr>pIns_PT_VTAR_A_HOTVSNA_OFFER_1</vt:lpstr>
      <vt:lpstr>pIns_PT_VTAR_A_HOTVSNA_OFFER_2</vt:lpstr>
      <vt:lpstr>pIns_PT_VTAR_A_HOTVSNA_OFFER_3</vt:lpstr>
      <vt:lpstr>pIns_PT_VTAR_A_HOTVSNA_OFFER_4</vt:lpstr>
      <vt:lpstr>pIns_PT_VTAR_A_HOTVSNA_OFFER_5</vt:lpstr>
      <vt:lpstr>pIns_PT_VTAR_A_OFFER_1</vt:lpstr>
      <vt:lpstr>pIns_PT_VTAR_A_OFFER_2</vt:lpstr>
      <vt:lpstr>pIns_PT_VTAR_A_OFFER_3</vt:lpstr>
      <vt:lpstr>pIns_PT_VTAR_A_OFFER_4</vt:lpstr>
      <vt:lpstr>pIns_PT_VTAR_A_OFFER_5</vt:lpstr>
      <vt:lpstr>pIns_PT_VTAR_A_VOTV_OFFER_1</vt:lpstr>
      <vt:lpstr>pIns_PT_VTAR_A_VOTV_OFFER_2</vt:lpstr>
      <vt:lpstr>pIns_PT_VTAR_A_VOTV_OFFER_3</vt:lpstr>
      <vt:lpstr>pIns_PT_VTAR_A_VOTV_OFFER_4</vt:lpstr>
      <vt:lpstr>pIns_PT_VTAR_A_VOTV_OFFER_5</vt:lpstr>
      <vt:lpstr>pIns_PT_VTAR_B_COLDVSNA_OFFER_1</vt:lpstr>
      <vt:lpstr>pIns_PT_VTAR_B_COLDVSNA_OFFER_2</vt:lpstr>
      <vt:lpstr>pIns_PT_VTAR_B_COLDVSNA_OFFER_3</vt:lpstr>
      <vt:lpstr>pIns_PT_VTAR_B_COLDVSNA_OFFER_4</vt:lpstr>
      <vt:lpstr>pIns_PT_VTAR_B_COLDVSNA_OFFER_5</vt:lpstr>
      <vt:lpstr>pIns_PT_VTAR_B_HOTVSNA_OFFER_1</vt:lpstr>
      <vt:lpstr>pIns_PT_VTAR_B_HOTVSNA_OFFER_2</vt:lpstr>
      <vt:lpstr>pIns_PT_VTAR_B_HOTVSNA_OFFER_3</vt:lpstr>
      <vt:lpstr>pIns_PT_VTAR_B_HOTVSNA_OFFER_4</vt:lpstr>
      <vt:lpstr>pIns_PT_VTAR_B_HOTVSNA_OFFER_5</vt:lpstr>
      <vt:lpstr>pIns_PT_VTAR_B_OFFER_1</vt:lpstr>
      <vt:lpstr>pIns_PT_VTAR_B_OFFER_2</vt:lpstr>
      <vt:lpstr>pIns_PT_VTAR_B_OFFER_3</vt:lpstr>
      <vt:lpstr>pIns_PT_VTAR_B_OFFER_4</vt:lpstr>
      <vt:lpstr>pIns_PT_VTAR_B_OFFER_5</vt:lpstr>
      <vt:lpstr>pIns_PT_VTAR_B_VOTV_OFFER_1</vt:lpstr>
      <vt:lpstr>pIns_PT_VTAR_B_VOTV_OFFER_2</vt:lpstr>
      <vt:lpstr>pIns_PT_VTAR_B_VOTV_OFFER_3</vt:lpstr>
      <vt:lpstr>pIns_PT_VTAR_B_VOTV_OFFER_4</vt:lpstr>
      <vt:lpstr>pIns_PT_VTAR_B_VOTV_OFFER_5</vt:lpstr>
      <vt:lpstr>pIns_PT_VTAR_C_COLDVSNA_OFFER_1</vt:lpstr>
      <vt:lpstr>pIns_PT_VTAR_C_COLDVSNA_OFFER_2</vt:lpstr>
      <vt:lpstr>pIns_PT_VTAR_C_COLDVSNA_OFFER_3</vt:lpstr>
      <vt:lpstr>pIns_PT_VTAR_C_COLDVSNA_OFFER_4</vt:lpstr>
      <vt:lpstr>pIns_PT_VTAR_C_COLDVSNA_OFFER_5</vt:lpstr>
      <vt:lpstr>pIns_PT_VTAR_C_HOTVSNA_OFFER_1</vt:lpstr>
      <vt:lpstr>pIns_PT_VTAR_C_HOTVSNA_OFFER_2</vt:lpstr>
      <vt:lpstr>pIns_PT_VTAR_C_HOTVSNA_OFFER_3</vt:lpstr>
      <vt:lpstr>pIns_PT_VTAR_C_HOTVSNA_OFFER_4</vt:lpstr>
      <vt:lpstr>pIns_PT_VTAR_C_HOTVSNA_OFFER_5</vt:lpstr>
      <vt:lpstr>pIns_PT_VTAR_C_OFFER_1</vt:lpstr>
      <vt:lpstr>pIns_PT_VTAR_C_OFFER_2</vt:lpstr>
      <vt:lpstr>pIns_PT_VTAR_C_OFFER_3</vt:lpstr>
      <vt:lpstr>pIns_PT_VTAR_C_OFFER_4</vt:lpstr>
      <vt:lpstr>pIns_PT_VTAR_C_OFFER_5</vt:lpstr>
      <vt:lpstr>pIns_PT_VTAR_C_VOTV_OFFER_1</vt:lpstr>
      <vt:lpstr>pIns_PT_VTAR_C_VOTV_OFFER_2</vt:lpstr>
      <vt:lpstr>pIns_PT_VTAR_C_VOTV_OFFER_3</vt:lpstr>
      <vt:lpstr>pIns_PT_VTAR_C_VOTV_OFFER_4</vt:lpstr>
      <vt:lpstr>pIns_PT_VTAR_C_VOTV_OFFER_5</vt:lpstr>
      <vt:lpstr>pIns_PT_VTAR_D_COLDVSNA_OFFER_1</vt:lpstr>
      <vt:lpstr>pIns_PT_VTAR_D_COLDVSNA_OFFER_2</vt:lpstr>
      <vt:lpstr>pIns_PT_VTAR_D_COLDVSNA_OFFER_3</vt:lpstr>
      <vt:lpstr>pIns_PT_VTAR_D_COLDVSNA_OFFER_4</vt:lpstr>
      <vt:lpstr>pIns_PT_VTAR_D_COLDVSNA_OFFER_5</vt:lpstr>
      <vt:lpstr>pIns_PT_VTAR_D_OFFER_1</vt:lpstr>
      <vt:lpstr>pIns_PT_VTAR_D_OFFER_2</vt:lpstr>
      <vt:lpstr>pIns_PT_VTAR_D_OFFER_3</vt:lpstr>
      <vt:lpstr>pIns_PT_VTAR_D_OFFER_4</vt:lpstr>
      <vt:lpstr>pIns_PT_VTAR_D_OFFER_5</vt:lpstr>
      <vt:lpstr>pIns_PT_VTAR_E_COLDVSNA_OFFER_1</vt:lpstr>
      <vt:lpstr>pIns_PT_VTAR_E_COLDVSNA_OFFER_2</vt:lpstr>
      <vt:lpstr>pIns_PT_VTAR_E_COLDVSNA_OFFER_3</vt:lpstr>
      <vt:lpstr>pIns_PT_VTAR_E_COLDVSNA_OFFER_4</vt:lpstr>
      <vt:lpstr>pIns_PT_VTAR_E_COLDVSNA_OFFER_5</vt:lpstr>
      <vt:lpstr>pIns_PT_VTAR_E1_OFFER_1</vt:lpstr>
      <vt:lpstr>pIns_PT_VTAR_E1_OFFER_2</vt:lpstr>
      <vt:lpstr>pIns_PT_VTAR_E1_OFFER_3</vt:lpstr>
      <vt:lpstr>pIns_PT_VTAR_E1_OFFER_4</vt:lpstr>
      <vt:lpstr>pIns_PT_VTAR_E1_OFFER_5</vt:lpstr>
      <vt:lpstr>pIns_PT_VTAR_E2_OFFER_1</vt:lpstr>
      <vt:lpstr>pIns_PT_VTAR_E2_OFFER_2</vt:lpstr>
      <vt:lpstr>pIns_PT_VTAR_E2_OFFER_3</vt:lpstr>
      <vt:lpstr>pIns_PT_VTAR_E2_OFFER_4</vt:lpstr>
      <vt:lpstr>pIns_PT_VTAR_E2_OFFER_5</vt:lpstr>
      <vt:lpstr>pIns_PT_VTAR_F_OFFER_1</vt:lpstr>
      <vt:lpstr>pIns_PT_VTAR_F_OFFER_2</vt:lpstr>
      <vt:lpstr>pIns_PT_VTAR_F_OFFER_3</vt:lpstr>
      <vt:lpstr>pIns_PT_VTAR_F_OFFER_4</vt:lpstr>
      <vt:lpstr>pIns_PT_VTAR_F_OFFER_5</vt:lpstr>
      <vt:lpstr>pIns_PT_VTAR_G_OFFER_1</vt:lpstr>
      <vt:lpstr>pIns_PT_VTAR_G_OFFER_2</vt:lpstr>
      <vt:lpstr>pIns_PT_VTAR_G_OFFER_3</vt:lpstr>
      <vt:lpstr>pIns_PT_VTAR_G_OFFER_4</vt:lpstr>
      <vt:lpstr>pIns_PT_VTAR_G_OFFER_5</vt:lpstr>
      <vt:lpstr>pIns_PT_VTAR_H_OFFER_1</vt:lpstr>
      <vt:lpstr>pIns_PT_VTAR_H_OFFER_2</vt:lpstr>
      <vt:lpstr>pIns_PT_VTAR_H_OFFER_3</vt:lpstr>
      <vt:lpstr>pIns_PT_VTAR_H_OFFER_4</vt:lpstr>
      <vt:lpstr>pIns_PT_VTAR_H_OFFER_5</vt:lpstr>
      <vt:lpstr>R_OFFER_ADD_PERIOD_HL_COLUMN_MARKER</vt:lpstr>
      <vt:lpstr>R_OFFER_CHANGE_HL_COLUMN_MARKER</vt:lpstr>
      <vt:lpstr>R_OFFER_DEL_HL_COLUMN_MARKER</vt:lpstr>
      <vt:lpstr>R_OFFER_FLAG_HL_COLUMN_MARKER</vt:lpstr>
      <vt:lpstr>tblEnd_1_OFFER</vt:lpstr>
      <vt:lpstr>tblEnd_1_R_Offer</vt:lpstr>
      <vt:lpstr>tblStart_1_OFFER</vt:lpstr>
      <vt:lpstr>tblStart_1_R_Offer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Dell</cp:lastModifiedBy>
  <dcterms:created xsi:type="dcterms:W3CDTF">2026-05-07T05:35:42Z</dcterms:created>
  <dcterms:modified xsi:type="dcterms:W3CDTF">2026-05-08T08:10:05Z</dcterms:modified>
</cp:coreProperties>
</file>