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135"/>
  </bookViews>
  <sheets>
    <sheet name="Предложение"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OFFER_p1">Предложение!$8:$8</definedName>
    <definedName name="et_OFFER_p1_0">Предложение!$2:$3</definedName>
    <definedName name="et_OFFER_p2">Предложение!$10:$10</definedName>
    <definedName name="et_OFFER_p2_0">Предложение!$5:$6</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DPR">Предложение!$L$85</definedName>
    <definedName name="OFFER_METHOD">Предложение!$K$24:$K$83</definedName>
    <definedName name="OFFER_TARIFF_A_1">Предложение!$24:$26</definedName>
    <definedName name="OFFER_TARIFF_A_2">Предложение!$87:$89</definedName>
    <definedName name="OFFER_TARIFF_A_3">Предложение!$148:$150</definedName>
    <definedName name="OFFER_TARIFF_A_4">Предложение!$210:$212</definedName>
    <definedName name="OFFER_TARIFF_A_5">Предложение!$271:$273</definedName>
    <definedName name="OFFER_TARIFF_A_COLDVSNA_1">Предложение!$51:$53</definedName>
    <definedName name="OFFER_TARIFF_A_COLDVSNA_2">Предложение!$114:$116</definedName>
    <definedName name="OFFER_TARIFF_A_COLDVSNA_3">Предложение!$175:$177</definedName>
    <definedName name="OFFER_TARIFF_A_COLDVSNA_4">Предложение!$237:$239</definedName>
    <definedName name="OFFER_TARIFF_A_COLDVSNA_5">Предложение!$298:$300</definedName>
    <definedName name="OFFER_TARIFF_A_HOTVSNA_1">Предложение!$66:$68</definedName>
    <definedName name="OFFER_TARIFF_A_HOTVSNA_2">Предложение!$129:$131</definedName>
    <definedName name="OFFER_TARIFF_A_HOTVSNA_3">Предложение!$190:$193</definedName>
    <definedName name="OFFER_TARIFF_A_HOTVSNA_4">Предложение!$252:$254</definedName>
    <definedName name="OFFER_TARIFF_A_HOTVSNA_5">Предложение!$313:$315</definedName>
    <definedName name="OFFER_TARIFF_A_VOTV_1">Предложение!$75:$77</definedName>
    <definedName name="OFFER_TARIFF_A_VOTV_2">Предложение!$138:$140</definedName>
    <definedName name="OFFER_TARIFF_A_VOTV_3">Предложение!$200:$202</definedName>
    <definedName name="OFFER_TARIFF_A_VOTV_4">Предложение!$261:$263</definedName>
    <definedName name="OFFER_TARIFF_A_VOTV_5">Предложение!$322:$324</definedName>
    <definedName name="OFFER_TARIFF_B_1">Предложение!$27:$29</definedName>
    <definedName name="OFFER_TARIFF_B_2">Предложение!$90:$92</definedName>
    <definedName name="OFFER_TARIFF_B_3">Предложение!$151:$153</definedName>
    <definedName name="OFFER_TARIFF_B_4">Предложение!$213:$215</definedName>
    <definedName name="OFFER_TARIFF_B_5">Предложение!$274:$276</definedName>
    <definedName name="OFFER_TARIFF_B_COLDVSNA_1">Предложение!$54:$56</definedName>
    <definedName name="OFFER_TARIFF_B_COLDVSNA_2">Предложение!$117:$119</definedName>
    <definedName name="OFFER_TARIFF_B_COLDVSNA_3">Предложение!$178:$180</definedName>
    <definedName name="OFFER_TARIFF_B_COLDVSNA_4">Предложение!$240:$242</definedName>
    <definedName name="OFFER_TARIFF_B_COLDVSNA_5">Предложение!$301:$303</definedName>
    <definedName name="OFFER_TARIFF_B_HOTVSNA_1">Предложение!$69:$71</definedName>
    <definedName name="OFFER_TARIFF_B_HOTVSNA_2">Предложение!$132:$134</definedName>
    <definedName name="OFFER_TARIFF_B_HOTVSNA_3">Предложение!$194:$196</definedName>
    <definedName name="OFFER_TARIFF_B_HOTVSNA_4">Предложение!$255:$257</definedName>
    <definedName name="OFFER_TARIFF_B_HOTVSNA_5">Предложение!$316:$318</definedName>
    <definedName name="OFFER_TARIFF_B_VOTV_1">Предложение!$78:$80</definedName>
    <definedName name="OFFER_TARIFF_B_VOTV_2">Предложение!$141:$143</definedName>
    <definedName name="OFFER_TARIFF_B_VOTV_3">Предложение!$203:$205</definedName>
    <definedName name="OFFER_TARIFF_B_VOTV_4">Предложение!$264:$266</definedName>
    <definedName name="OFFER_TARIFF_B_VOTV_5">Предложение!$325:$327</definedName>
    <definedName name="OFFER_TARIFF_C_1">Предложение!$30:$32</definedName>
    <definedName name="OFFER_TARIFF_C_2">Предложение!$93:$95</definedName>
    <definedName name="OFFER_TARIFF_C_3">Предложение!$154:$156</definedName>
    <definedName name="OFFER_TARIFF_C_4">Предложение!$216:$218</definedName>
    <definedName name="OFFER_TARIFF_C_5">Предложение!$277:$279</definedName>
    <definedName name="OFFER_TARIFF_C_COLDVSNA_1">Предложение!$57:$59</definedName>
    <definedName name="OFFER_TARIFF_C_COLDVSNA_2">Предложение!$120:$122</definedName>
    <definedName name="OFFER_TARIFF_C_COLDVSNA_3">Предложение!$181:$183</definedName>
    <definedName name="OFFER_TARIFF_C_COLDVSNA_4">Предложение!$243:$245</definedName>
    <definedName name="OFFER_TARIFF_C_COLDVSNA_5">Предложение!$304:$306</definedName>
    <definedName name="OFFER_TARIFF_C_HOTVSNA_1">Предложение!$72:$74</definedName>
    <definedName name="OFFER_TARIFF_C_HOTVSNA_2">Предложение!$135:$137</definedName>
    <definedName name="OFFER_TARIFF_C_HOTVSNA_3">Предложение!$197:$199</definedName>
    <definedName name="OFFER_TARIFF_C_HOTVSNA_4">Предложение!$258:$260</definedName>
    <definedName name="OFFER_TARIFF_C_HOTVSNA_5">Предложение!$319:$321</definedName>
    <definedName name="OFFER_TARIFF_C_VOTV_1">Предложение!$81:$83</definedName>
    <definedName name="OFFER_TARIFF_C_VOTV_2">Предложение!$144:$146</definedName>
    <definedName name="OFFER_TARIFF_C_VOTV_3">Предложение!$206:$208</definedName>
    <definedName name="OFFER_TARIFF_C_VOTV_4">Предложение!$267:$269</definedName>
    <definedName name="OFFER_TARIFF_C_VOTV_5">Предложение!$328:$330</definedName>
    <definedName name="OFFER_TARIFF_D_1">Предложение!$33:$35</definedName>
    <definedName name="OFFER_TARIFF_D_2">Предложение!$96:$98</definedName>
    <definedName name="OFFER_TARIFF_D_3">Предложение!$157:$159</definedName>
    <definedName name="OFFER_TARIFF_D_4">Предложение!$219:$221</definedName>
    <definedName name="OFFER_TARIFF_D_5">Предложение!$280:$282</definedName>
    <definedName name="OFFER_TARIFF_D_COLDVSNA_1">Предложение!$60:$62</definedName>
    <definedName name="OFFER_TARIFF_D_COLDVSNA_2">Предложение!$123:$125</definedName>
    <definedName name="OFFER_TARIFF_D_COLDVSNA_3">Предложение!$184:$186</definedName>
    <definedName name="OFFER_TARIFF_D_COLDVSNA_4">Предложение!$246:$248</definedName>
    <definedName name="OFFER_TARIFF_D_COLDVSNA_5">Предложение!$307:$309</definedName>
    <definedName name="OFFER_TARIFF_E_COLDVSNA_1">Предложение!$63:$65</definedName>
    <definedName name="OFFER_TARIFF_E_COLDVSNA_2">Предложение!$126:$128</definedName>
    <definedName name="OFFER_TARIFF_E_COLDVSNA_3">Предложение!$187:$189</definedName>
    <definedName name="OFFER_TARIFF_E_COLDVSNA_4">Предложение!$249:$251</definedName>
    <definedName name="OFFER_TARIFF_E_COLDVSNA_5">Предложение!$310:$312</definedName>
    <definedName name="OFFER_TARIFF_E1_1">Предложение!$36:$38</definedName>
    <definedName name="OFFER_TARIFF_E1_2">Предложение!$99:$101</definedName>
    <definedName name="OFFER_TARIFF_E1_3">Предложение!$160:$162</definedName>
    <definedName name="OFFER_TARIFF_E1_4">Предложение!$222:$224</definedName>
    <definedName name="OFFER_TARIFF_E1_5">Предложение!$283:$285</definedName>
    <definedName name="OFFER_TARIFF_E2_1">Предложение!$39:$41</definedName>
    <definedName name="OFFER_TARIFF_E2_2">Предложение!$102:$104</definedName>
    <definedName name="OFFER_TARIFF_E2_3">Предложение!$163:$165</definedName>
    <definedName name="OFFER_TARIFF_E2_4">Предложение!$225:$227</definedName>
    <definedName name="OFFER_TARIFF_E2_5">Предложение!$286:$288</definedName>
    <definedName name="OFFER_TARIFF_F_1">Предложение!$42:$44</definedName>
    <definedName name="OFFER_TARIFF_F_2">Предложение!$105:$107</definedName>
    <definedName name="OFFER_TARIFF_F_3">Предложение!$166:$168</definedName>
    <definedName name="OFFER_TARIFF_F_4">Предложение!$228:$230</definedName>
    <definedName name="OFFER_TARIFF_F_5">Предложение!$289:$291</definedName>
    <definedName name="OFFER_TARIFF_G_1">Предложение!$45:$47</definedName>
    <definedName name="OFFER_TARIFF_G_2">Предложение!$108:$110</definedName>
    <definedName name="OFFER_TARIFF_G_3">Предложение!$169:$171</definedName>
    <definedName name="OFFER_TARIFF_G_4">Предложение!$231:$233</definedName>
    <definedName name="OFFER_TARIFF_G_5">Предложение!$292:$294</definedName>
    <definedName name="OFFER_TARIFF_H_1">Предложение!$48:$50</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_COLDVSNA_OFFER_1">Предложение!$G$53</definedName>
    <definedName name="pIns_PT_VTAR_A_COLDVSNA_OFFER_2">Предложение!$G$116</definedName>
    <definedName name="pIns_PT_VTAR_A_COLDVSNA_OFFER_3">Предложение!$G$177</definedName>
    <definedName name="pIns_PT_VTAR_A_COLDVSNA_OFFER_4">Предложение!$G$239</definedName>
    <definedName name="pIns_PT_VTAR_A_COLDVSNA_OFFER_5">Предложение!$G$300</definedName>
    <definedName name="pIns_PT_VTAR_A_COLDVSNA_OFFER5">Предложение!$G$300</definedName>
    <definedName name="pIns_PT_VTAR_A_HOTVSNA_OFFER_1">Предложение!$G$68</definedName>
    <definedName name="pIns_PT_VTAR_A_HOTVSNA_OFFER_2">Предложение!$G$131</definedName>
    <definedName name="pIns_PT_VTAR_A_HOTVSNA_OFFER_3">Предложение!$G$193</definedName>
    <definedName name="pIns_PT_VTAR_A_HOTVSNA_OFFER_4">Предложение!$G$254</definedName>
    <definedName name="pIns_PT_VTAR_A_HOTVSNA_OFFER_5">Предложение!$G$315</definedName>
    <definedName name="pIns_PT_VTAR_A_OFFER_1">Предложение!$G$26</definedName>
    <definedName name="pIns_PT_VTAR_A_OFFER_2">Предложение!$G$89</definedName>
    <definedName name="pIns_PT_VTAR_A_OFFER_3">Предложение!$G$150</definedName>
    <definedName name="pIns_PT_VTAR_A_OFFER_4">Предложение!$G$212</definedName>
    <definedName name="pIns_PT_VTAR_A_OFFER_5">Предложение!$G$273</definedName>
    <definedName name="pIns_PT_VTAR_A_VOTV_OFFER_1">Предложение!$G$77</definedName>
    <definedName name="pIns_PT_VTAR_A_VOTV_OFFER_2">Предложение!$G$140</definedName>
    <definedName name="pIns_PT_VTAR_A_VOTV_OFFER_3">Предложение!$G$202</definedName>
    <definedName name="pIns_PT_VTAR_A_VOTV_OFFER_4">Предложение!$G$263</definedName>
    <definedName name="pIns_PT_VTAR_A_VOTV_OFFER_5">Предложение!$G$324</definedName>
    <definedName name="pIns_PT_VTAR_B_COLDVSNA_OFFER_1">Предложение!$G$56</definedName>
    <definedName name="pIns_PT_VTAR_B_COLDVSNA_OFFER_2">Предложение!$G$119</definedName>
    <definedName name="pIns_PT_VTAR_B_COLDVSNA_OFFER_3">Предложение!$G$180</definedName>
    <definedName name="pIns_PT_VTAR_B_COLDVSNA_OFFER_4">Предложение!$G$242</definedName>
    <definedName name="pIns_PT_VTAR_B_COLDVSNA_OFFER_5">Предложение!$G$303</definedName>
    <definedName name="pIns_PT_VTAR_B_HOTVSNA_OFFER_1">Предложение!$G$71</definedName>
    <definedName name="pIns_PT_VTAR_B_HOTVSNA_OFFER_2">Предложение!$G$134</definedName>
    <definedName name="pIns_PT_VTAR_B_HOTVSNA_OFFER_3">Предложение!$G$196</definedName>
    <definedName name="pIns_PT_VTAR_B_HOTVSNA_OFFER_4">Предложение!$G$257</definedName>
    <definedName name="pIns_PT_VTAR_B_HOTVSNA_OFFER_5">Предложение!$G$318</definedName>
    <definedName name="pIns_PT_VTAR_B_OFFER_1">Предложение!$G$29</definedName>
    <definedName name="pIns_PT_VTAR_B_OFFER_2">Предложение!$G$92</definedName>
    <definedName name="pIns_PT_VTAR_B_OFFER_3">Предложение!$G$153</definedName>
    <definedName name="pIns_PT_VTAR_B_OFFER_4">Предложение!$G$215</definedName>
    <definedName name="pIns_PT_VTAR_B_OFFER_5">Предложение!$G$276</definedName>
    <definedName name="pIns_PT_VTAR_B_VOTV_OFFER_1">Предложение!$G$80</definedName>
    <definedName name="pIns_PT_VTAR_B_VOTV_OFFER_2">Предложение!$G$143</definedName>
    <definedName name="pIns_PT_VTAR_B_VOTV_OFFER_3">Предложение!$G$205</definedName>
    <definedName name="pIns_PT_VTAR_B_VOTV_OFFER_4">Предложение!$G$266</definedName>
    <definedName name="pIns_PT_VTAR_B_VOTV_OFFER_5">Предложение!$G$327</definedName>
    <definedName name="pIns_PT_VTAR_C_COLDVSNA_OFFER_1">Предложение!$G$59</definedName>
    <definedName name="pIns_PT_VTAR_C_COLDVSNA_OFFER_2">Предложение!$G$122</definedName>
    <definedName name="pIns_PT_VTAR_C_COLDVSNA_OFFER_3">Предложение!$G$183</definedName>
    <definedName name="pIns_PT_VTAR_C_COLDVSNA_OFFER_4">Предложение!$G$245</definedName>
    <definedName name="pIns_PT_VTAR_C_COLDVSNA_OFFER_5">Предложение!$G$306</definedName>
    <definedName name="pIns_PT_VTAR_C_HOTVSNA_OFFER_1">Предложение!$G$74</definedName>
    <definedName name="pIns_PT_VTAR_C_HOTVSNA_OFFER_2">Предложение!$G$137</definedName>
    <definedName name="pIns_PT_VTAR_C_HOTVSNA_OFFER_3">Предложение!$G$199</definedName>
    <definedName name="pIns_PT_VTAR_C_HOTVSNA_OFFER_4">Предложение!$G$260</definedName>
    <definedName name="pIns_PT_VTAR_C_HOTVSNA_OFFER_5">Предложение!$G$321</definedName>
    <definedName name="pIns_PT_VTAR_C_OFFER_1">Предложение!$G$32</definedName>
    <definedName name="pIns_PT_VTAR_C_OFFER_2">Предложение!$G$95</definedName>
    <definedName name="pIns_PT_VTAR_C_OFFER_3">Предложение!$G$156</definedName>
    <definedName name="pIns_PT_VTAR_C_OFFER_4">Предложение!$G$218</definedName>
    <definedName name="pIns_PT_VTAR_C_OFFER_5">Предложение!$G$279</definedName>
    <definedName name="pIns_PT_VTAR_C_VOTV_OFFER_1">Предложение!$G$83</definedName>
    <definedName name="pIns_PT_VTAR_C_VOTV_OFFER_2">Предложение!$G$146</definedName>
    <definedName name="pIns_PT_VTAR_C_VOTV_OFFER_3">Предложение!$G$208</definedName>
    <definedName name="pIns_PT_VTAR_C_VOTV_OFFER_4">Предложение!$G$269</definedName>
    <definedName name="pIns_PT_VTAR_C_VOTV_OFFER_5">Предложение!$G$330</definedName>
    <definedName name="pIns_PT_VTAR_D_COLDVSNA_OFFER_1">Предложение!$G$62</definedName>
    <definedName name="pIns_PT_VTAR_D_COLDVSNA_OFFER_2">Предложение!$G$125</definedName>
    <definedName name="pIns_PT_VTAR_D_COLDVSNA_OFFER_3">Предложение!$G$186</definedName>
    <definedName name="pIns_PT_VTAR_D_COLDVSNA_OFFER_4">Предложение!$G$248</definedName>
    <definedName name="pIns_PT_VTAR_D_COLDVSNA_OFFER_5">Предложение!$G$309</definedName>
    <definedName name="pIns_PT_VTAR_D_OFFER_1">Предложение!$G$35</definedName>
    <definedName name="pIns_PT_VTAR_D_OFFER_2">Предложение!$G$98</definedName>
    <definedName name="pIns_PT_VTAR_D_OFFER_3">Предложение!$G$159</definedName>
    <definedName name="pIns_PT_VTAR_D_OFFER_4">Предложение!$G$221</definedName>
    <definedName name="pIns_PT_VTAR_D_OFFER_5">Предложение!$G$282</definedName>
    <definedName name="pIns_PT_VTAR_E_COLDVSNA_OFFER_1">Предложение!$G$65</definedName>
    <definedName name="pIns_PT_VTAR_E_COLDVSNA_OFFER_2">Предложение!$G$128</definedName>
    <definedName name="pIns_PT_VTAR_E_COLDVSNA_OFFER_3">Предложение!$G$189</definedName>
    <definedName name="pIns_PT_VTAR_E_COLDVSNA_OFFER_4">Предложение!$G$251</definedName>
    <definedName name="pIns_PT_VTAR_E_COLDVSNA_OFFER_5">Предложение!$G$312</definedName>
    <definedName name="pIns_PT_VTAR_E1_OFFER_1">Предложение!$G$38</definedName>
    <definedName name="pIns_PT_VTAR_E1_OFFER_2">Предложение!$G$101</definedName>
    <definedName name="pIns_PT_VTAR_E1_OFFER_3">Предложение!$G$162</definedName>
    <definedName name="pIns_PT_VTAR_E1_OFFER_4">Предложение!$G$224</definedName>
    <definedName name="pIns_PT_VTAR_E1_OFFER_5">Предложение!$G$285</definedName>
    <definedName name="pIns_PT_VTAR_E2_OFFER_1">Предложение!$G$41</definedName>
    <definedName name="pIns_PT_VTAR_E2_OFFER_2">Предложение!$G$104</definedName>
    <definedName name="pIns_PT_VTAR_E2_OFFER_3">Предложение!$G$165</definedName>
    <definedName name="pIns_PT_VTAR_E2_OFFER_4">Предложение!$G$227</definedName>
    <definedName name="pIns_PT_VTAR_E2_OFFER_5">Предложение!$G$288</definedName>
    <definedName name="pIns_PT_VTAR_F_OFFER_1">Предложение!$G$44</definedName>
    <definedName name="pIns_PT_VTAR_F_OFFER_2">Предложение!$G$107</definedName>
    <definedName name="pIns_PT_VTAR_F_OFFER_3">Предложение!$G$168</definedName>
    <definedName name="pIns_PT_VTAR_F_OFFER_4">Предложение!$G$230</definedName>
    <definedName name="pIns_PT_VTAR_F_OFFER_5">Предложение!$G$291</definedName>
    <definedName name="pIns_PT_VTAR_G_OFFER_1">Предложение!$G$47</definedName>
    <definedName name="pIns_PT_VTAR_G_OFFER_2">Предложение!$G$110</definedName>
    <definedName name="pIns_PT_VTAR_G_OFFER_3">Предложение!$G$171</definedName>
    <definedName name="pIns_PT_VTAR_G_OFFER_4">Предложение!$G$233</definedName>
    <definedName name="pIns_PT_VTAR_G_OFFER_5">Предложение!$G$294</definedName>
    <definedName name="pIns_PT_VTAR_H_OFFER_1">Предложение!$G$50</definedName>
    <definedName name="pIns_PT_VTAR_H_OFFER_2">Предложение!$G$113</definedName>
    <definedName name="pIns_PT_VTAR_H_OFFER_3">Предложение!$G$174</definedName>
    <definedName name="pIns_PT_VTAR_H_OFFER_4">Предложение!$G$236</definedName>
    <definedName name="pIns_PT_VTAR_H_OFFER_5">Предложение!$G$297</definedName>
    <definedName name="PROCEDURE_TC_NAME_FORM">[1]DATA_FORMS!$C$30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_OFFER_ADD_PERIOD_HL_COLUMN_MARKER">Предложение!$I$12</definedName>
    <definedName name="R_OFFER_CHANGE_HL_COLUMN_MARKER">Предложение!$K$12</definedName>
    <definedName name="R_OFFER_DEL_HL_COLUMN_MARKER">Предложение!$H$12</definedName>
    <definedName name="R_OFFER_FLAG_HL_COLUMN_MARKER">Предложение!$C$12</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OFFER">Предложение!$L$331</definedName>
    <definedName name="tblEnd_1_R_Offer">Предложение!$L$331</definedName>
    <definedName name="tblStart_1_OFFER">Предложение!$H$22</definedName>
    <definedName name="tblStart_1_R_Offer">Предложение!$H$22</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[1]REESTR_VED!$A$2:$A$4</definedName>
    <definedName name="VD_NAME_LIST">[1]REESTR_VED!$B$2:$B$4</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8" i="1" l="1"/>
  <c r="F328" i="1"/>
  <c r="G325" i="1"/>
  <c r="F325" i="1"/>
  <c r="G322" i="1"/>
  <c r="F322" i="1"/>
  <c r="G319" i="1"/>
  <c r="F319" i="1"/>
  <c r="G316" i="1"/>
  <c r="F316" i="1"/>
  <c r="G313" i="1"/>
  <c r="F313" i="1"/>
  <c r="G310" i="1"/>
  <c r="F310" i="1"/>
  <c r="G307" i="1"/>
  <c r="F307" i="1"/>
  <c r="G304" i="1"/>
  <c r="F304" i="1"/>
  <c r="G301" i="1"/>
  <c r="F301" i="1"/>
  <c r="G298" i="1"/>
  <c r="F298" i="1"/>
  <c r="G295" i="1"/>
  <c r="F295" i="1"/>
  <c r="G292" i="1"/>
  <c r="F292" i="1"/>
  <c r="G289" i="1"/>
  <c r="F289" i="1"/>
  <c r="G286" i="1"/>
  <c r="F286" i="1"/>
  <c r="G283" i="1"/>
  <c r="F283" i="1"/>
  <c r="G280" i="1"/>
  <c r="F280" i="1"/>
  <c r="G277" i="1"/>
  <c r="F277" i="1"/>
  <c r="G274" i="1"/>
  <c r="F274" i="1"/>
  <c r="M271" i="1"/>
  <c r="G271" i="1"/>
  <c r="F271" i="1"/>
  <c r="F270" i="1"/>
  <c r="G267" i="1"/>
  <c r="F267" i="1"/>
  <c r="G264" i="1"/>
  <c r="F264" i="1"/>
  <c r="G261" i="1"/>
  <c r="F261" i="1"/>
  <c r="G258" i="1"/>
  <c r="F258" i="1"/>
  <c r="G255" i="1"/>
  <c r="F255" i="1"/>
  <c r="G252" i="1"/>
  <c r="F252" i="1"/>
  <c r="G249" i="1"/>
  <c r="F249" i="1"/>
  <c r="G246" i="1"/>
  <c r="F246" i="1"/>
  <c r="G243" i="1"/>
  <c r="F243" i="1"/>
  <c r="G240" i="1"/>
  <c r="F240" i="1"/>
  <c r="G237" i="1"/>
  <c r="F237" i="1"/>
  <c r="G234" i="1"/>
  <c r="F234" i="1"/>
  <c r="G231" i="1"/>
  <c r="F231" i="1"/>
  <c r="G228" i="1"/>
  <c r="F228" i="1"/>
  <c r="G225" i="1"/>
  <c r="F225" i="1"/>
  <c r="G222" i="1"/>
  <c r="F222" i="1"/>
  <c r="G219" i="1"/>
  <c r="F219" i="1"/>
  <c r="G216" i="1"/>
  <c r="F216" i="1"/>
  <c r="G213" i="1"/>
  <c r="F213" i="1"/>
  <c r="M210" i="1"/>
  <c r="G210" i="1"/>
  <c r="F210" i="1"/>
  <c r="F209" i="1"/>
  <c r="G206" i="1"/>
  <c r="F206" i="1"/>
  <c r="G203" i="1"/>
  <c r="F203" i="1"/>
  <c r="G200" i="1"/>
  <c r="F200" i="1"/>
  <c r="G197" i="1"/>
  <c r="F197" i="1"/>
  <c r="G194" i="1"/>
  <c r="F194" i="1"/>
  <c r="G190" i="1"/>
  <c r="F190" i="1"/>
  <c r="G187" i="1"/>
  <c r="F187" i="1"/>
  <c r="G184" i="1"/>
  <c r="F184" i="1"/>
  <c r="G181" i="1"/>
  <c r="F181" i="1"/>
  <c r="G178" i="1"/>
  <c r="F178" i="1"/>
  <c r="G175" i="1"/>
  <c r="F175" i="1"/>
  <c r="G172" i="1"/>
  <c r="F172" i="1"/>
  <c r="G169" i="1"/>
  <c r="F169" i="1"/>
  <c r="G166" i="1"/>
  <c r="F166" i="1"/>
  <c r="G163" i="1"/>
  <c r="F163" i="1"/>
  <c r="G160" i="1"/>
  <c r="F160" i="1"/>
  <c r="G157" i="1"/>
  <c r="F157" i="1"/>
  <c r="G154" i="1"/>
  <c r="F154" i="1"/>
  <c r="G151" i="1"/>
  <c r="F151" i="1"/>
  <c r="M148" i="1"/>
  <c r="G148" i="1"/>
  <c r="F148" i="1"/>
  <c r="F147" i="1"/>
  <c r="G144" i="1"/>
  <c r="F144" i="1"/>
  <c r="G141" i="1"/>
  <c r="F141" i="1"/>
  <c r="G138" i="1"/>
  <c r="F138" i="1"/>
  <c r="G135" i="1"/>
  <c r="F135" i="1"/>
  <c r="G132" i="1"/>
  <c r="F132" i="1"/>
  <c r="G129" i="1"/>
  <c r="F129" i="1"/>
  <c r="G126" i="1"/>
  <c r="F126" i="1"/>
  <c r="G123" i="1"/>
  <c r="F123" i="1"/>
  <c r="G120" i="1"/>
  <c r="F120" i="1"/>
  <c r="G117" i="1"/>
  <c r="F117" i="1"/>
  <c r="G114" i="1"/>
  <c r="F114" i="1"/>
  <c r="G111" i="1"/>
  <c r="F111" i="1"/>
  <c r="G108" i="1"/>
  <c r="F108" i="1"/>
  <c r="G105" i="1"/>
  <c r="F105" i="1"/>
  <c r="G102" i="1"/>
  <c r="F102" i="1"/>
  <c r="G99" i="1"/>
  <c r="F99" i="1"/>
  <c r="G96" i="1"/>
  <c r="F96" i="1"/>
  <c r="G93" i="1"/>
  <c r="F93" i="1"/>
  <c r="G90" i="1"/>
  <c r="F90" i="1"/>
  <c r="M87" i="1"/>
  <c r="G87" i="1"/>
  <c r="F87" i="1"/>
  <c r="F84" i="1"/>
  <c r="G81" i="1"/>
  <c r="F81" i="1"/>
  <c r="G78" i="1"/>
  <c r="F78" i="1"/>
  <c r="G75" i="1"/>
  <c r="F75" i="1"/>
  <c r="G72" i="1"/>
  <c r="F72" i="1"/>
  <c r="G69" i="1"/>
  <c r="F69" i="1"/>
  <c r="G66" i="1"/>
  <c r="F66" i="1"/>
  <c r="G63" i="1"/>
  <c r="F63" i="1"/>
  <c r="G60" i="1"/>
  <c r="F60" i="1"/>
  <c r="G57" i="1"/>
  <c r="F57" i="1"/>
  <c r="G54" i="1"/>
  <c r="F54" i="1"/>
  <c r="G51" i="1"/>
  <c r="F51" i="1"/>
  <c r="G48" i="1"/>
  <c r="F48" i="1"/>
  <c r="G45" i="1"/>
  <c r="F45" i="1"/>
  <c r="G42" i="1"/>
  <c r="F42" i="1"/>
  <c r="G39" i="1"/>
  <c r="F39" i="1"/>
  <c r="G36" i="1"/>
  <c r="F36" i="1"/>
  <c r="G33" i="1"/>
  <c r="F33" i="1"/>
  <c r="G30" i="1"/>
  <c r="F30" i="1"/>
  <c r="G27" i="1"/>
  <c r="F27" i="1"/>
  <c r="M24" i="1"/>
  <c r="G24" i="1"/>
  <c r="F24" i="1"/>
  <c r="F23" i="1"/>
  <c r="G17" i="1"/>
  <c r="F17" i="1"/>
  <c r="G16" i="1"/>
  <c r="F16" i="1"/>
  <c r="E14" i="1"/>
  <c r="N7" i="1"/>
  <c r="G5" i="1"/>
  <c r="N4" i="1"/>
  <c r="G2" i="1"/>
  <c r="N1" i="1"/>
</calcChain>
</file>

<file path=xl/sharedStrings.xml><?xml version="1.0" encoding="utf-8"?>
<sst xmlns="http://schemas.openxmlformats.org/spreadsheetml/2006/main" count="642" uniqueCount="69">
  <si>
    <t>Flag_Row_Size</t>
  </si>
  <si>
    <t>pIns_PT_VTAR_A</t>
  </si>
  <si>
    <t>pt_ntar_1</t>
  </si>
  <si>
    <t>x</t>
  </si>
  <si>
    <t>p1</t>
  </si>
  <si>
    <t>Добавить период</t>
  </si>
  <si>
    <t>p2</t>
  </si>
  <si>
    <t>Параметры формы</t>
  </si>
  <si>
    <t>Описание параметров формы</t>
  </si>
  <si>
    <t>№ п/п</t>
  </si>
  <si>
    <t>Вид тарифа</t>
  </si>
  <si>
    <t>Наименование тарифа</t>
  </si>
  <si>
    <t>Период действия тарифов</t>
  </si>
  <si>
    <t>Информация</t>
  </si>
  <si>
    <t>Ссылка на документ</t>
  </si>
  <si>
    <t>с</t>
  </si>
  <si>
    <t>по</t>
  </si>
  <si>
    <t>1</t>
  </si>
  <si>
    <t>p1_0</t>
  </si>
  <si>
    <t>pIns_PT_VTAR_B</t>
  </si>
  <si>
    <t>pt_ntar_2</t>
  </si>
  <si>
    <t>pIns_PT_VTAR_C</t>
  </si>
  <si>
    <t>pt_ntar_3</t>
  </si>
  <si>
    <t>pIns_PT_VTAR_D</t>
  </si>
  <si>
    <t>pt_ntar_4</t>
  </si>
  <si>
    <t>pIns_PT_VTAR_E1</t>
  </si>
  <si>
    <t>pt_ntar_5</t>
  </si>
  <si>
    <t>pIns_PT_VTAR_E2</t>
  </si>
  <si>
    <t>pt_ntar_6</t>
  </si>
  <si>
    <t>pIns_PT_VTAR_F</t>
  </si>
  <si>
    <t>pt_ntar_7</t>
  </si>
  <si>
    <t>pIns_PT_VTAR_G</t>
  </si>
  <si>
    <t>pt_ntar_8</t>
  </si>
  <si>
    <t>pIns_PT_VTAR_H</t>
  </si>
  <si>
    <t>pt_ntar_20</t>
  </si>
  <si>
    <t>pIns_PT_VTAR_A_COLDVSNA</t>
  </si>
  <si>
    <t>pt_ntar_9</t>
  </si>
  <si>
    <t>pIns_PT_VTAR_B_COLDVSNA</t>
  </si>
  <si>
    <t>pt_ntar_10</t>
  </si>
  <si>
    <t>pIns_PT_VTAR_C_COLDVSNA</t>
  </si>
  <si>
    <t>pt_ntar_11</t>
  </si>
  <si>
    <t>pIns_PT_VTAR_D_COLDVSNA</t>
  </si>
  <si>
    <t>pt_ntar_12</t>
  </si>
  <si>
    <t>pIns_PT_VTAR_E_COLDVSNA</t>
  </si>
  <si>
    <t>pt_ntar_13</t>
  </si>
  <si>
    <t>pIns_PT_VTAR_A_HOTVSNA</t>
  </si>
  <si>
    <t>pt_ntar_14</t>
  </si>
  <si>
    <t>метод индексации установленных тарифов</t>
  </si>
  <si>
    <t>pIns_PT_VTAR_B_HOTVSNA</t>
  </si>
  <si>
    <t>pt_ntar_15</t>
  </si>
  <si>
    <t>pIns_PT_VTAR_C_HOTVSNA</t>
  </si>
  <si>
    <t>pt_ntar_16</t>
  </si>
  <si>
    <t>pIns_PT_VTAR_A_VOTV</t>
  </si>
  <si>
    <t>pt_ntar_17</t>
  </si>
  <si>
    <t>pIns_PT_VTAR_B_VOTV</t>
  </si>
  <si>
    <t>pt_ntar_18</t>
  </si>
  <si>
    <t>pIns_PT_VTAR_C_VOTV</t>
  </si>
  <si>
    <t>pt_ntar_19</t>
  </si>
  <si>
    <t>2</t>
  </si>
  <si>
    <t>https://portal.eias.ru/Portal/DownloadPage.aspx?type=12&amp;guid=39c989d9-dd84-454b-aae2-afdad94dc4be</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</si>
  <si>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</si>
  <si>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3</t>
  </si>
  <si>
    <t>Необходимая валовая выручка на соответствующий период, в том числе с разбивкой по годам</t>
  </si>
  <si>
    <t>p2_0</t>
  </si>
  <si>
    <t>4</t>
  </si>
  <si>
    <t>×</t>
  </si>
  <si>
    <t>5</t>
  </si>
  <si>
    <t>6</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</si>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</sst>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font>
      <sz val="9"/>
      <color rgb="FF000000"/>
      <name val="Tahoma"/>
    </font>
    <font>
      <sz val="9"/>
      <name val="Tahoma"/>
    </font>
    <font>
      <sz val="11"/>
      <name val="Webdings2"/>
    </font>
    <font>
      <sz val="1"/>
      <color theme="0"/>
      <name val="Tahoma"/>
    </font>
    <font>
      <sz val="15"/>
      <name val="Tahoma"/>
    </font>
    <font>
      <sz val="9"/>
      <color rgb="FF000080"/>
      <name val="Tahoma"/>
    </font>
    <font>
      <b/>
      <u/>
      <sz val="9"/>
      <color rgb="FF000080"/>
      <name val="Tahoma"/>
    </font>
    <font>
      <sz val="10"/>
      <name val="Tahoma"/>
    </font>
    <font>
      <b/>
      <sz val="9"/>
      <name val="Tahoma"/>
    </font>
    <font>
      <b/>
      <sz val="9"/>
      <color rgb="FF000080"/>
      <name val="Tahoma"/>
    </font>
    <font>
      <sz val="9"/>
      <color rgb="FFBCBCBC"/>
      <name val="Tahoma"/>
    </font>
    <font>
      <u/>
      <sz val="9"/>
      <color theme="10"/>
      <name val="Tahoma"/>
    </font>
  </fonts>
  <fills count="7">
    <fill>
      <patternFill patternType="none"/>
    </fill>
    <fill>
      <patternFill patternType="gray125"/>
    </fill>
    <fill>
      <patternFill patternType="solid">
        <fgColor rgb="FFD7EAD3"/>
      </patternFill>
    </fill>
    <fill>
      <patternFill patternType="solid">
        <fgColor rgb="FFE3FAFD"/>
      </patternFill>
    </fill>
    <fill>
      <patternFill patternType="solid">
        <fgColor rgb="FFB7E4FF"/>
      </patternFill>
    </fill>
    <fill>
      <patternFill patternType="lightDown">
        <fgColor rgb="FFC0C0C0"/>
      </patternFill>
    </fill>
    <fill>
      <patternFill patternType="solid">
        <fgColor rgb="FFFFFFFF"/>
      </patternFill>
    </fill>
  </fills>
  <borders count="11">
    <border>
      <left/>
      <right/>
      <top/>
      <bottom/>
      <diagonal/>
    </border>
    <border>
      <left style="thin">
        <color rgb="FFC0C0C0"/>
      </left>
      <right style="thin">
        <color rgb="FFC0C0C0"/>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right/>
      <top style="thin">
        <color rgb="FFC0C0C0"/>
      </top>
      <bottom/>
      <diagonal/>
    </border>
    <border>
      <left/>
      <right style="thin">
        <color rgb="FFC0C0C0"/>
      </right>
      <top/>
      <bottom/>
      <diagonal/>
    </border>
  </borders>
  <cellStyleXfs count="1">
    <xf numFmtId="49" fontId="0" fillId="0" borderId="0" applyFill="0" applyBorder="0">
      <alignment vertical="top"/>
    </xf>
  </cellStyleXfs>
  <cellXfs count="78">
    <xf numFmtId="49" fontId="0" fillId="0" borderId="0" xfId="0">
      <alignment vertical="top"/>
    </xf>
    <xf numFmtId="49" fontId="1" fillId="0" borderId="0" xfId="0" applyNumberFormat="1" applyFont="1" applyAlignment="1">
      <alignment vertical="top" wrapText="1"/>
    </xf>
    <xf numFmtId="0" fontId="1" fillId="0" borderId="0" xfId="0" applyNumberFormat="1" applyFont="1" applyAlignment="1">
      <alignment vertical="top" wrapText="1"/>
    </xf>
    <xf numFmtId="0" fontId="2" fillId="0" borderId="0" xfId="0" applyNumberFormat="1" applyFont="1" applyAlignment="1">
      <alignment vertical="center" wrapText="1"/>
    </xf>
    <xf numFmtId="0" fontId="1" fillId="0" borderId="0" xfId="0" applyNumberFormat="1" applyFont="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vertical="center"/>
    </xf>
    <xf numFmtId="0" fontId="1" fillId="0" borderId="0" xfId="0" applyNumberFormat="1" applyFont="1" applyAlignment="1">
      <alignment horizontal="left" vertical="center" wrapText="1" indent="1"/>
    </xf>
    <xf numFmtId="0" fontId="1" fillId="0" borderId="0" xfId="0" applyNumberFormat="1" applyFont="1" applyAlignment="1">
      <alignment horizontal="left" vertical="center" wrapText="1" indent="2"/>
    </xf>
    <xf numFmtId="49" fontId="1" fillId="0" borderId="0" xfId="0" applyNumberFormat="1" applyFont="1">
      <alignment vertical="top"/>
    </xf>
    <xf numFmtId="0" fontId="1" fillId="0" borderId="1" xfId="0" applyNumberFormat="1" applyFont="1" applyBorder="1" applyAlignment="1">
      <alignment vertical="center" wrapText="1"/>
    </xf>
    <xf numFmtId="0" fontId="0" fillId="0" borderId="3" xfId="0" applyNumberFormat="1" applyFont="1" applyBorder="1" applyAlignment="1">
      <alignment horizontal="center" vertical="center" wrapText="1"/>
    </xf>
    <xf numFmtId="164" fontId="0" fillId="3" borderId="3" xfId="0" applyNumberFormat="1" applyFont="1" applyFill="1" applyBorder="1" applyAlignment="1" applyProtection="1">
      <alignment horizontal="left" vertical="center" wrapText="1"/>
      <protection locked="0"/>
    </xf>
    <xf numFmtId="164" fontId="0" fillId="3" borderId="4" xfId="0" applyNumberFormat="1" applyFont="1" applyFill="1" applyBorder="1" applyAlignment="1" applyProtection="1">
      <alignment horizontal="left" vertical="center" wrapText="1"/>
      <protection locked="0"/>
    </xf>
    <xf numFmtId="0" fontId="1" fillId="4" borderId="2" xfId="0" applyNumberFormat="1" applyFont="1" applyFill="1" applyBorder="1" applyAlignment="1">
      <alignment horizontal="left" vertical="center" wrapText="1"/>
    </xf>
    <xf numFmtId="0" fontId="0" fillId="0" borderId="1" xfId="0" applyNumberFormat="1" applyFont="1" applyBorder="1" applyAlignment="1">
      <alignment horizontal="center" vertical="center" wrapText="1"/>
    </xf>
    <xf numFmtId="0" fontId="4" fillId="0" borderId="0" xfId="0" applyNumberFormat="1" applyFont="1" applyAlignment="1">
      <alignment vertical="center" wrapText="1"/>
    </xf>
    <xf numFmtId="49" fontId="5" fillId="5" borderId="5" xfId="0" applyNumberFormat="1" applyFont="1" applyFill="1" applyBorder="1" applyAlignment="1">
      <alignment horizontal="left" vertical="center"/>
    </xf>
    <xf numFmtId="49" fontId="5" fillId="5" borderId="6" xfId="0" applyNumberFormat="1" applyFont="1" applyFill="1" applyBorder="1" applyAlignment="1">
      <alignment horizontal="left" vertical="center"/>
    </xf>
    <xf numFmtId="49" fontId="5" fillId="5" borderId="6" xfId="0" applyNumberFormat="1" applyFont="1" applyFill="1" applyBorder="1" applyAlignment="1">
      <alignment horizontal="left" vertical="center" indent="2"/>
    </xf>
    <xf numFmtId="49" fontId="6" fillId="5" borderId="3" xfId="0" applyNumberFormat="1" applyFont="1" applyFill="1" applyBorder="1" applyAlignment="1">
      <alignment horizontal="center" vertical="top"/>
    </xf>
    <xf numFmtId="4" fontId="0" fillId="3" borderId="2" xfId="0" applyNumberFormat="1" applyFont="1" applyFill="1" applyBorder="1" applyAlignment="1" applyProtection="1">
      <alignment horizontal="right" vertical="center" wrapText="1"/>
      <protection locked="0"/>
    </xf>
    <xf numFmtId="49" fontId="0" fillId="0" borderId="0" xfId="0" applyNumberFormat="1" applyFont="1">
      <alignment vertical="top"/>
    </xf>
    <xf numFmtId="0" fontId="0" fillId="0" borderId="2" xfId="0" applyNumberFormat="1" applyFont="1" applyBorder="1" applyAlignment="1">
      <alignment horizontal="center" vertical="center" wrapText="1"/>
    </xf>
    <xf numFmtId="0" fontId="2" fillId="6" borderId="0" xfId="0" applyNumberFormat="1" applyFont="1" applyFill="1" applyAlignment="1">
      <alignment vertical="center" wrapText="1"/>
    </xf>
    <xf numFmtId="0" fontId="1" fillId="6" borderId="0" xfId="0" applyNumberFormat="1" applyFont="1" applyFill="1" applyAlignment="1">
      <alignment vertical="center" wrapText="1"/>
    </xf>
    <xf numFmtId="0" fontId="1" fillId="6" borderId="0" xfId="0" applyNumberFormat="1" applyFont="1" applyFill="1" applyAlignment="1">
      <alignment horizontal="right" vertical="center" wrapText="1"/>
    </xf>
    <xf numFmtId="0" fontId="7" fillId="0" borderId="0" xfId="0" applyNumberFormat="1" applyFont="1" applyAlignment="1">
      <alignment vertical="center" wrapText="1"/>
    </xf>
    <xf numFmtId="0" fontId="1" fillId="6" borderId="0" xfId="0" applyNumberFormat="1" applyFont="1" applyFill="1" applyAlignment="1">
      <alignment horizontal="center" vertical="center" wrapText="1"/>
    </xf>
    <xf numFmtId="0" fontId="8" fillId="6" borderId="0" xfId="0" applyNumberFormat="1" applyFont="1" applyFill="1" applyAlignment="1">
      <alignment horizontal="center" vertical="center" wrapText="1"/>
    </xf>
    <xf numFmtId="0" fontId="1" fillId="6" borderId="0" xfId="0" applyNumberFormat="1" applyFont="1" applyFill="1" applyAlignment="1">
      <alignment horizontal="right" vertical="center"/>
    </xf>
    <xf numFmtId="0" fontId="0" fillId="6" borderId="4" xfId="0" applyNumberFormat="1" applyFont="1" applyFill="1" applyBorder="1" applyAlignment="1">
      <alignment horizontal="right" vertical="center" wrapText="1" indent="1"/>
    </xf>
    <xf numFmtId="0" fontId="9" fillId="6" borderId="0" xfId="0" applyNumberFormat="1" applyFont="1" applyFill="1" applyAlignment="1">
      <alignment horizontal="right" vertical="center"/>
    </xf>
    <xf numFmtId="49" fontId="10" fillId="6" borderId="0" xfId="0" applyNumberFormat="1" applyFont="1" applyFill="1" applyAlignment="1">
      <alignment horizontal="center" vertical="center" wrapText="1"/>
    </xf>
    <xf numFmtId="49" fontId="0" fillId="6" borderId="7" xfId="0" applyNumberFormat="1" applyFont="1" applyFill="1" applyBorder="1" applyAlignment="1">
      <alignment horizontal="center" vertical="center" wrapText="1"/>
    </xf>
    <xf numFmtId="0" fontId="1" fillId="0" borderId="2" xfId="0" applyNumberFormat="1" applyFont="1" applyBorder="1" applyAlignment="1">
      <alignment horizontal="left" vertical="center" wrapText="1"/>
    </xf>
    <xf numFmtId="49" fontId="5" fillId="5" borderId="5" xfId="0" applyNumberFormat="1" applyFont="1" applyFill="1" applyBorder="1" applyAlignment="1">
      <alignment horizontal="left" vertical="center" indent="2"/>
    </xf>
    <xf numFmtId="49" fontId="0" fillId="6" borderId="2" xfId="0" applyNumberFormat="1" applyFont="1" applyFill="1" applyBorder="1" applyAlignment="1">
      <alignment horizontal="center" vertical="center" wrapText="1"/>
    </xf>
    <xf numFmtId="0" fontId="1" fillId="0" borderId="2" xfId="0" applyNumberFormat="1" applyFont="1" applyBorder="1" applyAlignment="1">
      <alignment vertical="top" wrapText="1"/>
    </xf>
    <xf numFmtId="49" fontId="0" fillId="6" borderId="4" xfId="0" applyNumberFormat="1" applyFont="1" applyFill="1" applyBorder="1" applyAlignment="1">
      <alignment horizontal="center" vertical="center" wrapText="1"/>
    </xf>
    <xf numFmtId="49" fontId="11" fillId="3" borderId="2" xfId="0" applyNumberFormat="1" applyFont="1" applyFill="1" applyBorder="1" applyAlignment="1" applyProtection="1">
      <alignment horizontal="left" vertical="center" wrapText="1"/>
      <protection locked="0"/>
    </xf>
    <xf numFmtId="0" fontId="1" fillId="0" borderId="2" xfId="0" applyNumberFormat="1" applyFont="1" applyBorder="1" applyAlignment="1">
      <alignment vertical="center" wrapText="1"/>
    </xf>
    <xf numFmtId="0" fontId="1" fillId="0" borderId="1" xfId="0" applyNumberFormat="1" applyFont="1" applyBorder="1" applyAlignment="1">
      <alignment horizontal="left" vertical="top" wrapText="1"/>
    </xf>
    <xf numFmtId="0" fontId="1" fillId="0" borderId="7" xfId="0" applyNumberFormat="1" applyFont="1" applyBorder="1" applyAlignment="1">
      <alignment vertical="top" wrapText="1"/>
    </xf>
    <xf numFmtId="49" fontId="1" fillId="0" borderId="9" xfId="0" applyNumberFormat="1" applyFont="1" applyBorder="1">
      <alignment vertical="top"/>
    </xf>
    <xf numFmtId="49" fontId="3" fillId="0" borderId="0" xfId="0" applyNumberFormat="1" applyFont="1">
      <alignment vertical="top"/>
    </xf>
    <xf numFmtId="0" fontId="7" fillId="0" borderId="0" xfId="0" applyNumberFormat="1" applyFont="1" applyAlignment="1">
      <alignment horizontal="right" vertical="top" wrapText="1"/>
    </xf>
    <xf numFmtId="0" fontId="1" fillId="0" borderId="0" xfId="0" applyNumberFormat="1" applyFont="1" applyAlignment="1">
      <alignment horizontal="left" vertical="top" wrapText="1"/>
    </xf>
    <xf numFmtId="0" fontId="2" fillId="6" borderId="10" xfId="0" applyNumberFormat="1" applyFont="1" applyFill="1" applyBorder="1" applyAlignment="1">
      <alignment horizontal="center" vertical="top" wrapText="1"/>
    </xf>
    <xf numFmtId="49" fontId="0" fillId="6" borderId="2" xfId="0" applyNumberFormat="1" applyFont="1" applyFill="1" applyBorder="1" applyAlignment="1">
      <alignment horizontal="center" vertical="center" wrapText="1"/>
    </xf>
    <xf numFmtId="0" fontId="0" fillId="2" borderId="2" xfId="0" applyNumberFormat="1" applyFont="1" applyFill="1" applyBorder="1" applyAlignment="1">
      <alignment horizontal="left" vertical="center" wrapText="1" indent="1"/>
    </xf>
    <xf numFmtId="0" fontId="0" fillId="2" borderId="2" xfId="0" applyNumberFormat="1" applyFont="1" applyFill="1" applyBorder="1" applyAlignment="1">
      <alignment horizontal="center" vertical="center" wrapText="1"/>
    </xf>
    <xf numFmtId="0" fontId="0" fillId="0" borderId="2" xfId="0" applyNumberFormat="1" applyFont="1" applyBorder="1" applyAlignment="1">
      <alignment horizontal="left" vertical="center" wrapText="1"/>
    </xf>
    <xf numFmtId="0" fontId="1" fillId="0" borderId="7" xfId="0" applyNumberFormat="1" applyFont="1" applyBorder="1" applyAlignment="1">
      <alignment horizontal="left" vertical="top" wrapText="1"/>
    </xf>
    <xf numFmtId="0" fontId="1" fillId="0" borderId="1"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2" fillId="0" borderId="0" xfId="0" applyNumberFormat="1" applyFont="1" applyAlignment="1">
      <alignment vertical="center" wrapText="1"/>
    </xf>
    <xf numFmtId="0" fontId="1" fillId="0" borderId="1" xfId="0" applyNumberFormat="1" applyFont="1" applyBorder="1" applyAlignment="1">
      <alignment vertical="center" wrapText="1"/>
    </xf>
    <xf numFmtId="0" fontId="0" fillId="0" borderId="4"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49" fontId="0" fillId="6" borderId="8" xfId="0" applyNumberFormat="1" applyFont="1" applyFill="1" applyBorder="1" applyAlignment="1">
      <alignment horizontal="center" vertical="center" wrapText="1"/>
    </xf>
    <xf numFmtId="0" fontId="0" fillId="2" borderId="8" xfId="0" applyNumberFormat="1" applyFont="1" applyFill="1" applyBorder="1" applyAlignment="1">
      <alignment horizontal="left" vertical="center" wrapText="1" indent="1"/>
    </xf>
    <xf numFmtId="49" fontId="10" fillId="6" borderId="9" xfId="0" applyNumberFormat="1" applyFont="1" applyFill="1" applyBorder="1" applyAlignment="1">
      <alignment horizontal="center" vertical="center" wrapText="1"/>
    </xf>
    <xf numFmtId="0" fontId="0" fillId="0" borderId="7" xfId="0" applyNumberFormat="1" applyFont="1" applyBorder="1" applyAlignment="1">
      <alignment horizontal="left" vertical="center" wrapText="1"/>
    </xf>
    <xf numFmtId="0" fontId="2" fillId="6" borderId="0" xfId="0" applyNumberFormat="1" applyFont="1" applyFill="1" applyAlignment="1">
      <alignment horizontal="center" vertical="top" wrapText="1"/>
    </xf>
    <xf numFmtId="0" fontId="0" fillId="2" borderId="4" xfId="0" applyNumberFormat="1" applyFont="1" applyFill="1" applyBorder="1" applyAlignment="1">
      <alignment horizontal="left" vertical="center" wrapText="1" indent="1"/>
    </xf>
    <xf numFmtId="0" fontId="1" fillId="6" borderId="2" xfId="0" applyNumberFormat="1" applyFont="1" applyFill="1" applyBorder="1" applyAlignment="1">
      <alignment horizontal="center" vertical="center"/>
    </xf>
    <xf numFmtId="0" fontId="1" fillId="6" borderId="7" xfId="0" applyNumberFormat="1" applyFont="1" applyFill="1" applyBorder="1" applyAlignment="1">
      <alignment horizontal="center" vertical="center" wrapText="1"/>
    </xf>
    <xf numFmtId="0" fontId="1" fillId="6" borderId="8" xfId="0" applyNumberFormat="1" applyFont="1" applyFill="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1" fillId="6" borderId="4" xfId="0" applyNumberFormat="1" applyFont="1" applyFill="1" applyBorder="1" applyAlignment="1">
      <alignment horizontal="center" vertical="center" wrapText="1"/>
    </xf>
    <xf numFmtId="0" fontId="1" fillId="6" borderId="6" xfId="0" applyNumberFormat="1" applyFont="1" applyFill="1" applyBorder="1" applyAlignment="1">
      <alignment horizontal="center" vertical="center" wrapText="1"/>
    </xf>
    <xf numFmtId="0" fontId="1" fillId="6" borderId="3" xfId="0" applyNumberFormat="1" applyFont="1" applyFill="1" applyBorder="1" applyAlignment="1">
      <alignment horizontal="center" vertical="center" wrapText="1"/>
    </xf>
    <xf numFmtId="0" fontId="1" fillId="0" borderId="6" xfId="0" applyNumberFormat="1" applyFont="1" applyBorder="1" applyAlignment="1">
      <alignment horizontal="left" vertical="top" wrapText="1" indent="1"/>
    </xf>
    <xf numFmtId="164" fontId="1" fillId="2" borderId="2" xfId="0" applyNumberFormat="1" applyFont="1" applyFill="1" applyBorder="1" applyAlignment="1">
      <alignment horizontal="left" vertical="center" wrapText="1" indent="1"/>
    </xf>
    <xf numFmtId="0" fontId="1" fillId="2" borderId="2" xfId="0" applyNumberFormat="1" applyFont="1" applyFill="1" applyBorder="1" applyAlignment="1">
      <alignment horizontal="left" vertical="center" wrapText="1" indent="1"/>
    </xf>
    <xf numFmtId="0" fontId="1" fillId="6"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4</xdr:col>
      <xdr:colOff>0</xdr:colOff>
      <xdr:row>13</xdr:row>
      <xdr:rowOff>171450</xdr:rowOff>
    </xdr:to>
    <xdr:pic>
      <xdr:nvPicPr>
        <xdr:cNvPr id="2" name="UNFREEZE_PANES" descr="update_org.png" hidden="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0025" cy="1714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43;&#1042;&#1057;/PP108.OPEN.INFO.REQUEST.HOTVSNA.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PP108.OPEN.INFO.REQUEST.HOTVSNA.EIAS</v>
          </cell>
        </row>
        <row r="3">
          <cell r="B3" t="str">
            <v>Версия отчёта: 1.1.1</v>
          </cell>
        </row>
      </sheetData>
      <sheetData sheetId="1">
        <row r="7">
          <cell r="F7" t="str">
            <v>Ханты-Мансийский автономный округ</v>
          </cell>
        </row>
        <row r="11">
          <cell r="F11">
            <v>45292</v>
          </cell>
        </row>
        <row r="12">
          <cell r="F12">
            <v>47118</v>
          </cell>
        </row>
        <row r="13">
          <cell r="F13" t="str">
            <v/>
          </cell>
        </row>
        <row r="19">
          <cell r="F19">
            <v>46388</v>
          </cell>
        </row>
        <row r="21">
          <cell r="F21">
            <v>45044</v>
          </cell>
        </row>
        <row r="22">
          <cell r="F22" t="str">
            <v>911</v>
          </cell>
        </row>
        <row r="26">
          <cell r="F26">
            <v>46140</v>
          </cell>
        </row>
        <row r="27">
          <cell r="F27" t="str">
            <v>654</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Тариф на горячую воду</v>
          </cell>
          <cell r="AK105" t="str">
            <v>без дифференциации</v>
          </cell>
          <cell r="AL105" t="str">
            <v>без дифференциации</v>
          </cell>
          <cell r="AM105" t="str">
            <v>без дифференциации</v>
          </cell>
          <cell r="AN105">
            <v>1</v>
          </cell>
          <cell r="AO105" t="str">
            <v>1.1</v>
          </cell>
          <cell r="AP105" t="str">
            <v>1.1.1</v>
          </cell>
          <cell r="AQ105" t="str">
            <v>1.1.1.1</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66">
          <cell r="K66"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43</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HOTVSNA</v>
          </cell>
          <cell r="F36" t="str">
            <v>горячего водоснабжения</v>
          </cell>
          <cell r="G36" t="str">
            <v>горячее водоснабжение</v>
          </cell>
        </row>
        <row r="44">
          <cell r="G44">
            <v>2026</v>
          </cell>
        </row>
        <row r="45">
          <cell r="E45" t="str">
            <v>R</v>
          </cell>
          <cell r="J45" t="str">
            <v>Предложение регулируемой организации об установлении тарифов в сфере горячего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(горячего водоснабжения)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горячего водоснабжения, а также о регистрации и ходе реализации заявок о подключении к централизованной системе горячего водоснабжения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горячего водоснабжения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горячего водоснабжения</v>
          </cell>
        </row>
        <row r="51">
          <cell r="F51" t="str">
            <v>R</v>
          </cell>
          <cell r="G51" t="str">
            <v>01.01.2024</v>
          </cell>
          <cell r="H51" t="str">
            <v>31.12.2028</v>
          </cell>
          <cell r="I51" t="b">
            <v>0</v>
          </cell>
          <cell r="J51" t="str">
            <v>Предложение регулируемой организации об установлении тарифов в сфере горячего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01.01.2024</v>
          </cell>
          <cell r="H52" t="str">
            <v>31.12.2028</v>
          </cell>
          <cell r="I52" t="b">
            <v>0</v>
          </cell>
          <cell r="J52" t="str">
            <v>Показатели, подлежащие раскрытию в сфере горячего водоснабжения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горячего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горячего водоснабжения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горячего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горячего водоснабжения</v>
          </cell>
        </row>
        <row r="4">
          <cell r="C4" t="str">
            <v>Форма 1. Информация об организации, осуществляющей горячее водоснабжение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горячее водоснабжение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горячего водоснабжения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горячего водоснабжения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горячего водоснабжения, включая структуру основных производственных затрат (в части регулируемых видов деятельности в сфере горячего водоснабжения)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горячего водоснабжения, включая структуру основных производственных затрат (в части регулируемых видов деятельности в сфере горячего водоснабжения)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горячего водоснабжения для производства товаров (оказания услуг) в сфере горячего водоснабжения,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горячего водоснабжения для производства товаров (оказания услуг) в сфере горячего водоснабжения,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горячего водоснабжения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горячего водоснабжения</v>
          </cell>
        </row>
        <row r="31">
          <cell r="C31" t="str">
            <v>Форма 1. Информация об организации, осуществляющей горячее водоснабжение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горячее водоснабжение (общая информация)</v>
          </cell>
        </row>
        <row r="32">
          <cell r="C32" t="str">
            <v>Форма 7. Информация об инвестиционных программах организации горячего водоснабжения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горячего водоснабжения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горячего водоснабжения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горячего водоснабжения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горячего водоснабжения, по которым организацией горячего водоснабжения отказано в заключении договора о подключении (технологическом присоединении) к централизованной системе горячего водоснабжения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горячего водоснабжения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горячего водоснабжения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горячего водоснабжения (совокупности централизованных систем горячего водоснабжения) в случае, если для них установлены одинаковые тарифы в сфере горячего водоснабжения.
В случае если регулируемыми организациями оказываются услуги горячего водоснабжения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row>
        <row r="16">
          <cell r="N16" t="str">
            <v>Указывается наличие свободной мощности (резерв мощности) для централизованной системы горячего водоснабжения, тариф для которой не является отличным от тарифов других централизованных систем горячего водоснабжения регулируемой организации.
При использовании регулируемой организацией нескольких централизованных систем горячего водоснабжения информация о наличии свободной мощности (резерве мощности) на соответствующих объектах централизованных систем горячего водоснабжения публикуется в отношении каждой централизованной системы горячего водоснабжения в отдельных строках.</v>
          </cell>
        </row>
        <row r="18">
          <cell r="L18">
            <v>1</v>
          </cell>
          <cell r="M18" t="str">
            <v>Выручка от регулируемых видов деятельности в сфере горячего водоснабжения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горячего водоснабжения,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используемую для горячего водоснабжения</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2.2</v>
          </cell>
          <cell r="M22" t="str">
            <v>Расходы на тепловую энергию, производимую с применением собственных источников и используемую для горячего водоснабжения</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2.3</v>
          </cell>
          <cell r="M23" t="str">
            <v>Расходы на приобретаемую холодную воду, используемую для горячего водоснабжения</v>
          </cell>
          <cell r="N23" t="str">
            <v/>
          </cell>
          <cell r="Q23" t="str">
            <v>2.3</v>
          </cell>
          <cell r="V23" t="str">
            <v>Расходы на приобретаемую холодную воду, используемую для горячего водоснабжения</v>
          </cell>
        </row>
        <row r="24">
          <cell r="L24" t="str">
            <v>2.4</v>
          </cell>
          <cell r="M24" t="str">
            <v>Расходы на холодную воду, получаемую с применением собственных источников водозабора (скважин) и используемую для горячего водоснабжения</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2.5</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2.5.1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2.5.2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
          </cell>
          <cell r="M29" t="str">
            <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регулируемых видов деятельности в сфере горячего водоснабжения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2.13</v>
          </cell>
          <cell r="M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2.13.1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2.14</v>
          </cell>
          <cell r="M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горячего водоснабжения,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горячего водоснабжения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7</v>
          </cell>
          <cell r="M70" t="str">
            <v>Объём приобретаемой холодной воды, используемой для горячего водоснабжения</v>
          </cell>
          <cell r="N70" t="str">
            <v/>
          </cell>
          <cell r="Q70" t="str">
            <v>7</v>
          </cell>
          <cell r="V70" t="str">
            <v>Объём приобретаемой холодной воды, используемой для горячего водоснабжения</v>
          </cell>
        </row>
        <row r="71">
          <cell r="L71" t="str">
            <v>8</v>
          </cell>
          <cell r="M71" t="str">
            <v>Объём холодной воды, получаемой с применением собственных источников водозабора (скважин) и используемой для горячего водоснабжения</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9</v>
          </cell>
          <cell r="M72" t="str">
            <v>Объём приобретаемой тепловой энергии (мощности), используемой для горячего водоснабжения</v>
          </cell>
          <cell r="N72" t="str">
            <v/>
          </cell>
          <cell r="Q72" t="str">
            <v>9</v>
          </cell>
          <cell r="V72" t="str">
            <v>Объём приобретаемой тепловой энергии (мощности), используемой для горячего водоснабжения</v>
          </cell>
        </row>
        <row r="73">
          <cell r="L73" t="str">
            <v>10</v>
          </cell>
          <cell r="M73" t="str">
            <v>Объём тепловой энергии, производимой с применением собственных источников и используемой для горячего водоснабжения</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11</v>
          </cell>
          <cell r="M74" t="str">
            <v>Потери горячей воды в сетях (процентов)</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12</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13</v>
          </cell>
          <cell r="M91" t="str">
            <v>Удельный расход электрической энергии на подачу воды в сеть</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горячего водоснабжения</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4189702</v>
          </cell>
          <cell r="B2" t="str">
            <v>Горячее водоснабжение</v>
          </cell>
        </row>
        <row r="3">
          <cell r="A3" t="str">
            <v>4189703</v>
          </cell>
          <cell r="B3" t="str">
            <v>Транспортировка</v>
          </cell>
        </row>
        <row r="4">
          <cell r="A4" t="str">
            <v>4189704</v>
          </cell>
          <cell r="B4" t="str">
            <v>Подключение (технологическое присоединение) к централизованной системе горячего водоснабжения</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ortal.eias.ru/Portal/DownloadPage.aspx?type=12&amp;guid=39c989d9-dd84-454b-aae2-afdad94dc4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H333"/>
  <sheetViews>
    <sheetView showGridLines="0" tabSelected="1" topLeftCell="D13" zoomScale="90" workbookViewId="0">
      <selection activeCell="K314" sqref="K314"/>
    </sheetView>
  </sheetViews>
  <sheetFormatPr defaultColWidth="10.5703125" defaultRowHeight="14.25" customHeight="1"/>
  <cols>
    <col min="1" max="2" width="25.140625" style="1" hidden="1" customWidth="1"/>
    <col min="3" max="3" width="9.140625" style="2" hidden="1" customWidth="1"/>
    <col min="4" max="4" width="3" style="3" customWidth="1"/>
    <col min="5" max="5" width="6" style="4" customWidth="1"/>
    <col min="6" max="6" width="46.7109375" style="4" customWidth="1"/>
    <col min="7" max="7" width="35" style="4" customWidth="1"/>
    <col min="8" max="8" width="3" style="4" customWidth="1"/>
    <col min="9" max="10" width="11" style="4" customWidth="1"/>
    <col min="11" max="12" width="35" style="4" customWidth="1"/>
    <col min="13" max="13" width="84" style="4" customWidth="1"/>
    <col min="14" max="14" width="10" style="4" customWidth="1"/>
    <col min="15" max="16" width="10" style="6" customWidth="1"/>
    <col min="17" max="33" width="10" style="4" customWidth="1"/>
    <col min="34" max="34" width="10.5703125" style="4"/>
    <col min="35" max="16384" width="10.5703125" style="22"/>
  </cols>
  <sheetData>
    <row r="1" spans="1:34" s="4" customFormat="1" ht="22.5" hidden="1" customHeight="1">
      <c r="A1" s="1"/>
      <c r="B1" s="1"/>
      <c r="C1" s="2"/>
      <c r="D1" s="3"/>
      <c r="N1" s="5">
        <f>IFERROR(MATCH("метод экономически обоснованных расходов (затрат)",OFFER_METHOD,0),0)</f>
        <v>0</v>
      </c>
      <c r="O1" s="6"/>
      <c r="P1" s="6"/>
      <c r="T1" s="7"/>
      <c r="AG1" s="8"/>
      <c r="AH1" s="4" t="s">
        <v>0</v>
      </c>
    </row>
    <row r="2" spans="1:34" s="4" customFormat="1" ht="18.75" hidden="1" customHeight="1">
      <c r="A2" s="9" t="s">
        <v>1</v>
      </c>
      <c r="B2" s="9" t="s">
        <v>2</v>
      </c>
      <c r="C2" s="2"/>
      <c r="D2" s="3"/>
      <c r="E2" s="10"/>
      <c r="F2" s="10"/>
      <c r="G2" s="51" t="str">
        <f>INDEX(PT_DIFFERENTIATION_NTAR,MATCH(B2,PT_DIFFERENTIATION_NTAR_ID,0))</f>
        <v/>
      </c>
      <c r="H2" s="11"/>
      <c r="I2" s="12"/>
      <c r="J2" s="13"/>
      <c r="K2" s="14"/>
      <c r="L2" s="11" t="s">
        <v>3</v>
      </c>
      <c r="M2" s="15"/>
      <c r="N2" s="16"/>
      <c r="O2" s="6"/>
      <c r="P2" s="6"/>
      <c r="AH2" s="4">
        <v>0</v>
      </c>
    </row>
    <row r="3" spans="1:34" s="4" customFormat="1" ht="18.75" hidden="1" customHeight="1">
      <c r="A3" s="9"/>
      <c r="B3" s="9"/>
      <c r="C3" s="2" t="s">
        <v>4</v>
      </c>
      <c r="D3" s="3"/>
      <c r="E3" s="10"/>
      <c r="F3" s="10"/>
      <c r="G3" s="51"/>
      <c r="H3" s="17"/>
      <c r="I3" s="18" t="s">
        <v>5</v>
      </c>
      <c r="J3" s="19"/>
      <c r="K3" s="17"/>
      <c r="L3" s="20"/>
      <c r="M3" s="15"/>
      <c r="N3" s="16"/>
      <c r="O3" s="6"/>
      <c r="P3" s="6"/>
      <c r="AH3" s="4">
        <v>0</v>
      </c>
    </row>
    <row r="4" spans="1:34" s="4" customFormat="1" ht="14.25" hidden="1" customHeight="1">
      <c r="A4" s="1"/>
      <c r="B4" s="1"/>
      <c r="C4" s="2"/>
      <c r="D4" s="3"/>
      <c r="N4" s="5">
        <f>IFERROR(MATCH("метод экономически обоснованных расходов (затрат)",OFFER_METHOD,0),0)</f>
        <v>0</v>
      </c>
      <c r="O4" s="6"/>
      <c r="P4" s="6"/>
      <c r="T4" s="7"/>
      <c r="AG4" s="8"/>
      <c r="AH4" s="4">
        <v>0</v>
      </c>
    </row>
    <row r="5" spans="1:34" s="4" customFormat="1" ht="18.75" hidden="1" customHeight="1">
      <c r="A5" s="9" t="s">
        <v>1</v>
      </c>
      <c r="B5" s="9" t="s">
        <v>2</v>
      </c>
      <c r="C5" s="2"/>
      <c r="D5" s="3"/>
      <c r="E5" s="10"/>
      <c r="F5" s="10"/>
      <c r="G5" s="51" t="str">
        <f>INDEX(PT_DIFFERENTIATION_NTAR,MATCH(B5,PT_DIFFERENTIATION_NTAR_ID,0))</f>
        <v/>
      </c>
      <c r="H5" s="11"/>
      <c r="I5" s="12"/>
      <c r="J5" s="13"/>
      <c r="K5" s="21"/>
      <c r="L5" s="11" t="s">
        <v>3</v>
      </c>
      <c r="M5" s="15"/>
      <c r="N5" s="16"/>
      <c r="O5" s="6"/>
      <c r="P5" s="6"/>
      <c r="AH5" s="4">
        <v>0</v>
      </c>
    </row>
    <row r="6" spans="1:34" s="4" customFormat="1" ht="18.75" hidden="1" customHeight="1">
      <c r="A6" s="9"/>
      <c r="B6" s="9"/>
      <c r="C6" s="2" t="s">
        <v>6</v>
      </c>
      <c r="D6" s="3"/>
      <c r="E6" s="10"/>
      <c r="F6" s="10"/>
      <c r="G6" s="51"/>
      <c r="H6" s="17"/>
      <c r="I6" s="18" t="s">
        <v>5</v>
      </c>
      <c r="J6" s="19"/>
      <c r="K6" s="17"/>
      <c r="L6" s="20"/>
      <c r="M6" s="15"/>
      <c r="N6" s="16"/>
      <c r="O6" s="6"/>
      <c r="P6" s="6"/>
      <c r="AH6" s="4">
        <v>0</v>
      </c>
    </row>
    <row r="7" spans="1:34" s="4" customFormat="1" ht="14.25" hidden="1" customHeight="1">
      <c r="A7" s="1"/>
      <c r="B7" s="1"/>
      <c r="C7" s="2"/>
      <c r="D7" s="3"/>
      <c r="N7" s="5">
        <f>IFERROR(MATCH("метод экономически обоснованных расходов (затрат)",OFFER_METHOD,0),0)</f>
        <v>0</v>
      </c>
      <c r="O7" s="6"/>
      <c r="P7" s="6"/>
      <c r="T7" s="7"/>
      <c r="AG7" s="8"/>
      <c r="AH7" s="4">
        <v>0</v>
      </c>
    </row>
    <row r="8" spans="1:34" s="4" customFormat="1" ht="56.25" hidden="1" customHeight="1">
      <c r="A8" s="9"/>
      <c r="B8" s="9"/>
      <c r="C8" s="2"/>
      <c r="D8" s="3"/>
      <c r="E8" s="10"/>
      <c r="F8" s="10"/>
      <c r="G8" s="10"/>
      <c r="H8" s="11"/>
      <c r="I8" s="12"/>
      <c r="J8" s="13"/>
      <c r="K8" s="14"/>
      <c r="L8" s="11" t="s">
        <v>3</v>
      </c>
      <c r="M8" s="15"/>
      <c r="N8" s="16"/>
      <c r="O8" s="6"/>
      <c r="P8" s="6"/>
      <c r="AH8" s="4">
        <v>0</v>
      </c>
    </row>
    <row r="9" spans="1:34" ht="14.25" hidden="1" customHeight="1">
      <c r="T9" s="7"/>
      <c r="AG9" s="8"/>
      <c r="AH9" s="4">
        <v>0</v>
      </c>
    </row>
    <row r="10" spans="1:34" s="4" customFormat="1" ht="56.25" hidden="1" customHeight="1">
      <c r="A10" s="9"/>
      <c r="B10" s="9"/>
      <c r="C10" s="2"/>
      <c r="D10" s="3"/>
      <c r="E10" s="10"/>
      <c r="F10" s="10"/>
      <c r="G10" s="10"/>
      <c r="H10" s="23"/>
      <c r="I10" s="12"/>
      <c r="J10" s="13"/>
      <c r="K10" s="21"/>
      <c r="L10" s="11" t="s">
        <v>3</v>
      </c>
      <c r="M10" s="15"/>
      <c r="N10" s="16"/>
      <c r="O10" s="6"/>
      <c r="P10" s="6"/>
      <c r="AH10" s="4">
        <v>0</v>
      </c>
    </row>
    <row r="11" spans="1:34" ht="14.25" hidden="1" customHeight="1">
      <c r="AH11" s="4">
        <v>0</v>
      </c>
    </row>
    <row r="12" spans="1:34" ht="14.25" hidden="1" customHeight="1">
      <c r="AH12" s="4">
        <v>0</v>
      </c>
    </row>
    <row r="13" spans="1:34" ht="6.4" customHeight="1">
      <c r="D13" s="24"/>
      <c r="E13" s="25"/>
      <c r="F13" s="25"/>
      <c r="G13" s="25"/>
      <c r="H13" s="25"/>
      <c r="I13" s="25"/>
      <c r="J13" s="25"/>
      <c r="K13" s="25"/>
      <c r="L13" s="26"/>
      <c r="M13" s="26"/>
      <c r="AH13" s="4">
        <v>6</v>
      </c>
    </row>
    <row r="14" spans="1:34" ht="14.65" customHeight="1">
      <c r="D14" s="24"/>
      <c r="E14" s="74" t="str">
        <f>"Форма "&amp;IF(TEMPLATE_SPHERE="HEAT","18","12")&amp;". Информация о предложении "&amp;IF(TEMPLATE_SPHERE="HEAT","регулируемой организации","организации "&amp;TEMPLATE_SPHERE_RUS)&amp;" об установлении "&amp;IF(TEMPLATE_SPHERE="HEAT","цен (тарифов)","тарифов")&amp;" в сфере "&amp;TEMPLATE_SPHERE_RUS&amp;" на очередной"&amp;IF(TEMPLATE_SPHERE="HEAT"," расчетный","")&amp;" период регулирования"</f>
        <v>Форма 12. Информация о предложении организации горячего водоснабжения об установлении тарифов в сфере горячего водоснабжения на очередной период регулирования</v>
      </c>
      <c r="F14" s="74"/>
      <c r="G14" s="74"/>
      <c r="H14" s="74"/>
      <c r="I14" s="74"/>
      <c r="J14" s="74"/>
      <c r="K14" s="74"/>
      <c r="L14" s="74"/>
      <c r="M14" s="27"/>
      <c r="AH14" s="4">
        <v>14</v>
      </c>
    </row>
    <row r="15" spans="1:34" ht="6.4" customHeight="1">
      <c r="D15" s="24"/>
      <c r="E15" s="25"/>
      <c r="F15" s="28"/>
      <c r="G15" s="28"/>
      <c r="H15" s="28"/>
      <c r="I15" s="28"/>
      <c r="J15" s="28"/>
      <c r="K15" s="28"/>
      <c r="L15" s="29"/>
      <c r="M15" s="30"/>
      <c r="AH15" s="4">
        <v>6</v>
      </c>
    </row>
    <row r="16" spans="1:34" ht="24" customHeight="1">
      <c r="D16" s="24"/>
      <c r="E16" s="25"/>
      <c r="F16" s="31" t="str">
        <f>"Дата подачи заявления об "&amp;IF(TITLE_DATE_PR_CHANGE="","утверждении","изменении")&amp;" тарифов"</f>
        <v>Дата подачи заявления об изменении тарифов</v>
      </c>
      <c r="G16" s="75">
        <f>IF(TITLE_DATE_PR_CHANGE="",IF(TITLE_DATE_PR="","",TITLE_DATE_PR),TITLE_DATE_PR_CHANGE)</f>
        <v>46140</v>
      </c>
      <c r="H16" s="75"/>
      <c r="I16" s="75"/>
      <c r="J16" s="75"/>
      <c r="K16" s="75"/>
      <c r="L16" s="75"/>
      <c r="M16" s="16"/>
      <c r="AH16" s="4">
        <v>23</v>
      </c>
    </row>
    <row r="17" spans="1:34" ht="24" customHeight="1">
      <c r="D17" s="24"/>
      <c r="E17" s="25"/>
      <c r="F17" s="31" t="str">
        <f>"Номер подачи заявления об "&amp;IF(TITLE_DATE_PR_CHANGE="","утверждении","изменении")&amp;" тарифов"</f>
        <v>Номер подачи заявления об изменении тарифов</v>
      </c>
      <c r="G17" s="76" t="str">
        <f>IF(TITLE_NUMBER_PR_CHANGE="",IF(TITLE_NUMBER_PR="","",TITLE_NUMBER_PR),TITLE_NUMBER_PR_CHANGE)</f>
        <v>654</v>
      </c>
      <c r="H17" s="76"/>
      <c r="I17" s="76"/>
      <c r="J17" s="76"/>
      <c r="K17" s="76"/>
      <c r="L17" s="76"/>
      <c r="M17" s="16"/>
      <c r="AH17" s="4">
        <v>23</v>
      </c>
    </row>
    <row r="18" spans="1:34" ht="14.65" customHeight="1">
      <c r="D18" s="24"/>
      <c r="E18" s="25"/>
      <c r="F18" s="28"/>
      <c r="G18" s="28"/>
      <c r="H18" s="28"/>
      <c r="I18" s="28"/>
      <c r="J18" s="28"/>
      <c r="K18" s="28"/>
      <c r="L18" s="32"/>
      <c r="M18" s="30"/>
      <c r="AH18" s="4">
        <v>14</v>
      </c>
    </row>
    <row r="19" spans="1:34" ht="21.95" customHeight="1">
      <c r="D19" s="24"/>
      <c r="E19" s="77" t="s">
        <v>7</v>
      </c>
      <c r="F19" s="77"/>
      <c r="G19" s="77"/>
      <c r="H19" s="77"/>
      <c r="I19" s="77"/>
      <c r="J19" s="77"/>
      <c r="K19" s="77"/>
      <c r="L19" s="77"/>
      <c r="M19" s="66" t="s">
        <v>8</v>
      </c>
      <c r="AH19" s="4">
        <v>21</v>
      </c>
    </row>
    <row r="20" spans="1:34" ht="21.95" customHeight="1">
      <c r="D20" s="24"/>
      <c r="E20" s="67" t="s">
        <v>9</v>
      </c>
      <c r="F20" s="69" t="s">
        <v>10</v>
      </c>
      <c r="G20" s="69" t="s">
        <v>11</v>
      </c>
      <c r="H20" s="71" t="s">
        <v>12</v>
      </c>
      <c r="I20" s="72"/>
      <c r="J20" s="73"/>
      <c r="K20" s="69" t="s">
        <v>13</v>
      </c>
      <c r="L20" s="69" t="s">
        <v>14</v>
      </c>
      <c r="M20" s="66"/>
      <c r="AH20" s="4">
        <v>21</v>
      </c>
    </row>
    <row r="21" spans="1:34" ht="21.95" customHeight="1">
      <c r="D21" s="24"/>
      <c r="E21" s="68"/>
      <c r="F21" s="70"/>
      <c r="G21" s="70"/>
      <c r="H21" s="58" t="s">
        <v>15</v>
      </c>
      <c r="I21" s="59"/>
      <c r="J21" s="23" t="s">
        <v>16</v>
      </c>
      <c r="K21" s="70"/>
      <c r="L21" s="70"/>
      <c r="M21" s="66"/>
      <c r="AH21" s="4">
        <v>21</v>
      </c>
    </row>
    <row r="22" spans="1:34" ht="12.75" customHeight="1">
      <c r="D22" s="24"/>
      <c r="E22" s="33"/>
      <c r="F22" s="33"/>
      <c r="G22" s="33"/>
      <c r="H22" s="62"/>
      <c r="I22" s="62"/>
      <c r="J22" s="33"/>
      <c r="K22" s="33"/>
      <c r="L22" s="33"/>
      <c r="M22" s="33"/>
      <c r="AH22" s="4">
        <v>12</v>
      </c>
    </row>
    <row r="23" spans="1:34" ht="19.899999999999999" customHeight="1">
      <c r="A23" s="9"/>
      <c r="B23" s="9"/>
      <c r="D23" s="24"/>
      <c r="E23" s="34" t="s">
        <v>17</v>
      </c>
      <c r="F23" s="63" t="str">
        <f>"Предлагаемый метод регулирования"&amp;IF(TEMPLATE_SPHERE="HEAT"," в сфере "&amp;TEMPLATE_SPHERE_RUS,"")</f>
        <v>Предлагаемый метод регулирования</v>
      </c>
      <c r="G23" s="63"/>
      <c r="H23" s="52"/>
      <c r="I23" s="52"/>
      <c r="J23" s="52"/>
      <c r="K23" s="63" t="s">
        <v>3</v>
      </c>
      <c r="L23" s="52"/>
      <c r="M23" s="35"/>
      <c r="N23" s="16"/>
      <c r="AH23" s="4">
        <v>19</v>
      </c>
    </row>
    <row r="24" spans="1:34" ht="60.75" hidden="1" customHeight="1">
      <c r="A24" s="9" t="s">
        <v>1</v>
      </c>
      <c r="B24" s="9" t="s">
        <v>2</v>
      </c>
      <c r="D24" s="64"/>
      <c r="E24" s="49"/>
      <c r="F24" s="65" t="str">
        <f>INDEX(PT_DIFFERENTIATION_VTAR,MATCH(A24,PT_DIFFERENTIATION_VTAR_ID,0))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4" s="51" t="str">
        <f>INDEX(PT_DIFFERENTIATION_NTAR,MATCH(B24,PT_DIFFERENTIATION_NTAR_ID,0))</f>
        <v/>
      </c>
      <c r="H24" s="11"/>
      <c r="I24" s="12"/>
      <c r="J24" s="13"/>
      <c r="K24" s="14"/>
      <c r="L24" s="11" t="s">
        <v>3</v>
      </c>
      <c r="M24"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"&amp;"Значение в колонке «Информация» выбирается из перечня:
- метод экономически обоснованных расходов (затрат);
- метод индексации установленных тарифов;
- метод обеспечения доходности инвестированного капитала;
- метод сравнения аналогов.
"&amp;"Даты начала и окончания срока действия тарифов указываются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f>
        <v>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Значение в колонке «Информация» выбирается из перечня:
- метод экономически обоснованных расходов (затрат);
- метод индексации установленных тарифов;
- метод обеспечения доходности инвестированного капитала;
- метод сравнения аналогов.
Даты начала и окончания срока действия тарифов указываются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v>
      </c>
      <c r="N24" s="16"/>
      <c r="AH24" s="4">
        <v>0</v>
      </c>
    </row>
    <row r="25" spans="1:34" s="4" customFormat="1" ht="18.75" hidden="1" customHeight="1">
      <c r="A25" s="9"/>
      <c r="B25" s="9"/>
      <c r="C25" s="2" t="s">
        <v>4</v>
      </c>
      <c r="D25" s="64"/>
      <c r="E25" s="49"/>
      <c r="F25" s="65"/>
      <c r="G25" s="51"/>
      <c r="H25" s="17"/>
      <c r="I25" s="18" t="s">
        <v>5</v>
      </c>
      <c r="J25" s="19"/>
      <c r="K25" s="17"/>
      <c r="L25" s="20"/>
      <c r="M25" s="54"/>
      <c r="N25" s="16"/>
      <c r="O25" s="6"/>
      <c r="P25" s="6"/>
      <c r="AH25" s="4">
        <v>0</v>
      </c>
    </row>
    <row r="26" spans="1:34" ht="0.75" hidden="1" customHeight="1">
      <c r="A26" s="9"/>
      <c r="B26" s="9"/>
      <c r="C26" s="2" t="s">
        <v>18</v>
      </c>
      <c r="D26" s="64"/>
      <c r="E26" s="49"/>
      <c r="F26" s="50"/>
      <c r="G26" s="36"/>
      <c r="H26" s="17"/>
      <c r="I26" s="18"/>
      <c r="J26" s="19"/>
      <c r="K26" s="17"/>
      <c r="L26" s="20"/>
      <c r="M26" s="54"/>
      <c r="N26" s="16"/>
      <c r="AH26" s="4">
        <v>0</v>
      </c>
    </row>
    <row r="27" spans="1:34" s="4" customFormat="1" ht="45" hidden="1" customHeight="1">
      <c r="A27" s="9" t="s">
        <v>19</v>
      </c>
      <c r="B27" s="9" t="s">
        <v>20</v>
      </c>
      <c r="C27" s="2"/>
      <c r="D27" s="48"/>
      <c r="E27" s="60"/>
      <c r="F27" s="61" t="str">
        <f>INDEX(PT_DIFFERENTIATION_VTAR,MATCH(A27,PT_DIFFERENTIATION_VTAR_ID,0))</f>
        <v/>
      </c>
      <c r="G27" s="51" t="str">
        <f>INDEX(PT_DIFFERENTIATION_NTAR,MATCH(B27,PT_DIFFERENTIATION_NTAR_ID,0))</f>
        <v/>
      </c>
      <c r="H27" s="11"/>
      <c r="I27" s="12"/>
      <c r="J27" s="13"/>
      <c r="K27" s="14"/>
      <c r="L27" s="11" t="s">
        <v>3</v>
      </c>
      <c r="M27" s="54"/>
      <c r="N27" s="16"/>
      <c r="O27" s="6"/>
      <c r="P27" s="6"/>
      <c r="AH27" s="4">
        <v>0</v>
      </c>
    </row>
    <row r="28" spans="1:34" s="4" customFormat="1" ht="18.75" hidden="1" customHeight="1">
      <c r="A28" s="9"/>
      <c r="B28" s="9"/>
      <c r="C28" s="2" t="s">
        <v>4</v>
      </c>
      <c r="D28" s="48"/>
      <c r="E28" s="60"/>
      <c r="F28" s="61"/>
      <c r="G28" s="51"/>
      <c r="H28" s="17"/>
      <c r="I28" s="18" t="s">
        <v>5</v>
      </c>
      <c r="J28" s="19"/>
      <c r="K28" s="17"/>
      <c r="L28" s="20"/>
      <c r="M28" s="54"/>
      <c r="N28" s="16"/>
      <c r="O28" s="6"/>
      <c r="P28" s="6"/>
      <c r="AH28" s="4">
        <v>0</v>
      </c>
    </row>
    <row r="29" spans="1:34" s="4" customFormat="1" ht="0.75" hidden="1" customHeight="1">
      <c r="A29" s="9"/>
      <c r="B29" s="9"/>
      <c r="C29" s="2" t="s">
        <v>18</v>
      </c>
      <c r="D29" s="48"/>
      <c r="E29" s="49"/>
      <c r="F29" s="50"/>
      <c r="G29" s="36"/>
      <c r="H29" s="17"/>
      <c r="I29" s="18"/>
      <c r="J29" s="19"/>
      <c r="K29" s="17"/>
      <c r="L29" s="20"/>
      <c r="M29" s="54"/>
      <c r="N29" s="16"/>
      <c r="O29" s="6"/>
      <c r="P29" s="6"/>
      <c r="AH29" s="4">
        <v>0</v>
      </c>
    </row>
    <row r="30" spans="1:34" s="4" customFormat="1" ht="45" hidden="1" customHeight="1">
      <c r="A30" s="9" t="s">
        <v>21</v>
      </c>
      <c r="B30" s="9" t="s">
        <v>22</v>
      </c>
      <c r="C30" s="2"/>
      <c r="D30" s="48"/>
      <c r="E30" s="49"/>
      <c r="F30" s="50" t="str">
        <f>INDEX(PT_DIFFERENTIATION_VTAR,MATCH(A30,PT_DIFFERENTIATION_VTAR_ID,0))</f>
        <v>Тарифы на теплоноситель, поставляемый теплоснабжающими организациями потребителям, другим теплоснабжающим организациям</v>
      </c>
      <c r="G30" s="51" t="str">
        <f>INDEX(PT_DIFFERENTIATION_NTAR,MATCH(B30,PT_DIFFERENTIATION_NTAR_ID,0))</f>
        <v/>
      </c>
      <c r="H30" s="11"/>
      <c r="I30" s="12"/>
      <c r="J30" s="13"/>
      <c r="K30" s="14"/>
      <c r="L30" s="11" t="s">
        <v>3</v>
      </c>
      <c r="M30" s="54"/>
      <c r="N30" s="16"/>
      <c r="O30" s="6"/>
      <c r="P30" s="6"/>
      <c r="AH30" s="4">
        <v>0</v>
      </c>
    </row>
    <row r="31" spans="1:34" s="4" customFormat="1" ht="18.75" hidden="1" customHeight="1">
      <c r="A31" s="9"/>
      <c r="B31" s="9"/>
      <c r="C31" s="2" t="s">
        <v>4</v>
      </c>
      <c r="D31" s="48"/>
      <c r="E31" s="49"/>
      <c r="F31" s="50"/>
      <c r="G31" s="51"/>
      <c r="H31" s="17"/>
      <c r="I31" s="18" t="s">
        <v>5</v>
      </c>
      <c r="J31" s="19"/>
      <c r="K31" s="17"/>
      <c r="L31" s="20"/>
      <c r="M31" s="54"/>
      <c r="N31" s="16"/>
      <c r="O31" s="6"/>
      <c r="P31" s="6"/>
      <c r="AH31" s="4">
        <v>0</v>
      </c>
    </row>
    <row r="32" spans="1:34" s="4" customFormat="1" ht="0.75" hidden="1" customHeight="1">
      <c r="A32" s="9"/>
      <c r="B32" s="9"/>
      <c r="C32" s="2" t="s">
        <v>18</v>
      </c>
      <c r="D32" s="48"/>
      <c r="E32" s="49"/>
      <c r="F32" s="50"/>
      <c r="G32" s="36"/>
      <c r="H32" s="17"/>
      <c r="I32" s="18"/>
      <c r="J32" s="19"/>
      <c r="K32" s="17"/>
      <c r="L32" s="20"/>
      <c r="M32" s="54"/>
      <c r="N32" s="16"/>
      <c r="O32" s="6"/>
      <c r="P32" s="6"/>
      <c r="AH32" s="4">
        <v>0</v>
      </c>
    </row>
    <row r="33" spans="1:34" s="4" customFormat="1" ht="45" hidden="1" customHeight="1">
      <c r="A33" s="9" t="s">
        <v>23</v>
      </c>
      <c r="B33" s="9" t="s">
        <v>24</v>
      </c>
      <c r="C33" s="2"/>
      <c r="D33" s="48"/>
      <c r="E33" s="49"/>
      <c r="F33" s="50" t="str">
        <f>INDEX(PT_DIFFERENTIATION_VTAR,MATCH(A33,PT_DIFFERENTIATION_VTAR_ID,0))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33" s="51" t="str">
        <f>INDEX(PT_DIFFERENTIATION_NTAR,MATCH(B33,PT_DIFFERENTIATION_NTAR_ID,0))</f>
        <v/>
      </c>
      <c r="H33" s="11"/>
      <c r="I33" s="12"/>
      <c r="J33" s="13"/>
      <c r="K33" s="14"/>
      <c r="L33" s="11" t="s">
        <v>3</v>
      </c>
      <c r="M33" s="54"/>
      <c r="N33" s="16"/>
      <c r="O33" s="6"/>
      <c r="P33" s="6"/>
      <c r="AH33" s="4">
        <v>0</v>
      </c>
    </row>
    <row r="34" spans="1:34" s="4" customFormat="1" ht="18.75" hidden="1" customHeight="1">
      <c r="A34" s="9"/>
      <c r="B34" s="9"/>
      <c r="C34" s="2" t="s">
        <v>4</v>
      </c>
      <c r="D34" s="48"/>
      <c r="E34" s="49"/>
      <c r="F34" s="50"/>
      <c r="G34" s="51"/>
      <c r="H34" s="17"/>
      <c r="I34" s="18" t="s">
        <v>5</v>
      </c>
      <c r="J34" s="19"/>
      <c r="K34" s="17"/>
      <c r="L34" s="20"/>
      <c r="M34" s="54"/>
      <c r="N34" s="16"/>
      <c r="O34" s="6"/>
      <c r="P34" s="6"/>
      <c r="AH34" s="4">
        <v>0</v>
      </c>
    </row>
    <row r="35" spans="1:34" s="4" customFormat="1" ht="0.75" hidden="1" customHeight="1">
      <c r="A35" s="9"/>
      <c r="B35" s="9"/>
      <c r="C35" s="2" t="s">
        <v>18</v>
      </c>
      <c r="D35" s="48"/>
      <c r="E35" s="49"/>
      <c r="F35" s="50"/>
      <c r="G35" s="36"/>
      <c r="H35" s="17"/>
      <c r="I35" s="18"/>
      <c r="J35" s="19"/>
      <c r="K35" s="17"/>
      <c r="L35" s="20"/>
      <c r="M35" s="54"/>
      <c r="N35" s="16"/>
      <c r="O35" s="6"/>
      <c r="P35" s="6"/>
      <c r="AH35" s="4">
        <v>0</v>
      </c>
    </row>
    <row r="36" spans="1:34" s="4" customFormat="1" ht="18.75" hidden="1" customHeight="1">
      <c r="A36" s="9" t="s">
        <v>25</v>
      </c>
      <c r="B36" s="9" t="s">
        <v>26</v>
      </c>
      <c r="C36" s="2"/>
      <c r="D36" s="48"/>
      <c r="E36" s="49"/>
      <c r="F36" s="50" t="str">
        <f>INDEX(PT_DIFFERENTIATION_VTAR,MATCH(A36,PT_DIFFERENTIATION_VTAR_ID,0))</f>
        <v>Тарифы на услуги по передаче тепловой энергии</v>
      </c>
      <c r="G36" s="51" t="str">
        <f>INDEX(PT_DIFFERENTIATION_NTAR,MATCH(B36,PT_DIFFERENTIATION_NTAR_ID,0))</f>
        <v/>
      </c>
      <c r="H36" s="11"/>
      <c r="I36" s="12"/>
      <c r="J36" s="13"/>
      <c r="K36" s="14"/>
      <c r="L36" s="11" t="s">
        <v>3</v>
      </c>
      <c r="M36" s="54"/>
      <c r="N36" s="16"/>
      <c r="O36" s="6"/>
      <c r="P36" s="6"/>
      <c r="AH36" s="4">
        <v>0</v>
      </c>
    </row>
    <row r="37" spans="1:34" s="4" customFormat="1" ht="18.75" hidden="1" customHeight="1">
      <c r="A37" s="9"/>
      <c r="B37" s="9"/>
      <c r="C37" s="2" t="s">
        <v>4</v>
      </c>
      <c r="D37" s="48"/>
      <c r="E37" s="49"/>
      <c r="F37" s="50"/>
      <c r="G37" s="51"/>
      <c r="H37" s="17"/>
      <c r="I37" s="18" t="s">
        <v>5</v>
      </c>
      <c r="J37" s="19"/>
      <c r="K37" s="17"/>
      <c r="L37" s="20"/>
      <c r="M37" s="54"/>
      <c r="N37" s="16"/>
      <c r="O37" s="6"/>
      <c r="P37" s="6"/>
      <c r="AH37" s="4">
        <v>0</v>
      </c>
    </row>
    <row r="38" spans="1:34" s="4" customFormat="1" ht="0.75" hidden="1" customHeight="1">
      <c r="A38" s="9"/>
      <c r="B38" s="9"/>
      <c r="C38" s="2" t="s">
        <v>18</v>
      </c>
      <c r="D38" s="48"/>
      <c r="E38" s="49"/>
      <c r="F38" s="50"/>
      <c r="G38" s="36"/>
      <c r="H38" s="17"/>
      <c r="I38" s="18"/>
      <c r="J38" s="19"/>
      <c r="K38" s="17"/>
      <c r="L38" s="20"/>
      <c r="M38" s="54"/>
      <c r="N38" s="16"/>
      <c r="O38" s="6"/>
      <c r="P38" s="6"/>
      <c r="AH38" s="4">
        <v>0</v>
      </c>
    </row>
    <row r="39" spans="1:34" s="4" customFormat="1" ht="18.75" hidden="1" customHeight="1">
      <c r="A39" s="9" t="s">
        <v>27</v>
      </c>
      <c r="B39" s="9" t="s">
        <v>28</v>
      </c>
      <c r="C39" s="2"/>
      <c r="D39" s="48"/>
      <c r="E39" s="49"/>
      <c r="F39" s="50" t="str">
        <f>INDEX(PT_DIFFERENTIATION_VTAR,MATCH(A39,PT_DIFFERENTIATION_VTAR_ID,0))</f>
        <v>Тарифы на услуги по передаче теплоносителя</v>
      </c>
      <c r="G39" s="51" t="str">
        <f>INDEX(PT_DIFFERENTIATION_NTAR,MATCH(B39,PT_DIFFERENTIATION_NTAR_ID,0))</f>
        <v/>
      </c>
      <c r="H39" s="11"/>
      <c r="I39" s="12"/>
      <c r="J39" s="13"/>
      <c r="K39" s="14"/>
      <c r="L39" s="11" t="s">
        <v>3</v>
      </c>
      <c r="M39" s="54"/>
      <c r="N39" s="16"/>
      <c r="O39" s="6"/>
      <c r="P39" s="6"/>
      <c r="AH39" s="4">
        <v>0</v>
      </c>
    </row>
    <row r="40" spans="1:34" s="4" customFormat="1" ht="18.75" hidden="1" customHeight="1">
      <c r="A40" s="9"/>
      <c r="B40" s="9"/>
      <c r="C40" s="2" t="s">
        <v>4</v>
      </c>
      <c r="D40" s="48"/>
      <c r="E40" s="49"/>
      <c r="F40" s="50"/>
      <c r="G40" s="51"/>
      <c r="H40" s="17"/>
      <c r="I40" s="18" t="s">
        <v>5</v>
      </c>
      <c r="J40" s="19"/>
      <c r="K40" s="17"/>
      <c r="L40" s="20"/>
      <c r="M40" s="54"/>
      <c r="N40" s="16"/>
      <c r="O40" s="6"/>
      <c r="P40" s="6"/>
      <c r="AH40" s="4">
        <v>0</v>
      </c>
    </row>
    <row r="41" spans="1:34" s="4" customFormat="1" ht="0.75" hidden="1" customHeight="1">
      <c r="A41" s="9"/>
      <c r="B41" s="9"/>
      <c r="C41" s="2" t="s">
        <v>18</v>
      </c>
      <c r="D41" s="48"/>
      <c r="E41" s="49"/>
      <c r="F41" s="50"/>
      <c r="G41" s="36"/>
      <c r="H41" s="17"/>
      <c r="I41" s="18"/>
      <c r="J41" s="19"/>
      <c r="K41" s="17"/>
      <c r="L41" s="20"/>
      <c r="M41" s="54"/>
      <c r="N41" s="16"/>
      <c r="O41" s="6"/>
      <c r="P41" s="6"/>
      <c r="AH41" s="4">
        <v>0</v>
      </c>
    </row>
    <row r="42" spans="1:34" s="4" customFormat="1" ht="18.75" hidden="1" customHeight="1">
      <c r="A42" s="9" t="s">
        <v>29</v>
      </c>
      <c r="B42" s="9" t="s">
        <v>30</v>
      </c>
      <c r="C42" s="2"/>
      <c r="D42" s="48"/>
      <c r="E42" s="49"/>
      <c r="F42" s="50" t="str">
        <f>INDEX(PT_DIFFERENTIATION_VTAR,MATCH(A42,PT_DIFFERENTIATION_VTAR_ID,0))</f>
        <v>Плата за услуги по поддержанию резервной тепловой мощности при отсутствии потребления тепловой энергии</v>
      </c>
      <c r="G42" s="51" t="str">
        <f>INDEX(PT_DIFFERENTIATION_NTAR,MATCH(B42,PT_DIFFERENTIATION_NTAR_ID,0))</f>
        <v/>
      </c>
      <c r="H42" s="11"/>
      <c r="I42" s="12"/>
      <c r="J42" s="13"/>
      <c r="K42" s="14"/>
      <c r="L42" s="11" t="s">
        <v>3</v>
      </c>
      <c r="M42" s="54"/>
      <c r="N42" s="16"/>
      <c r="O42" s="6"/>
      <c r="P42" s="6"/>
      <c r="AH42" s="4">
        <v>0</v>
      </c>
    </row>
    <row r="43" spans="1:34" s="4" customFormat="1" ht="18.75" hidden="1" customHeight="1">
      <c r="A43" s="9"/>
      <c r="B43" s="9"/>
      <c r="C43" s="2" t="s">
        <v>4</v>
      </c>
      <c r="D43" s="48"/>
      <c r="E43" s="49"/>
      <c r="F43" s="50"/>
      <c r="G43" s="51"/>
      <c r="H43" s="17"/>
      <c r="I43" s="18" t="s">
        <v>5</v>
      </c>
      <c r="J43" s="19"/>
      <c r="K43" s="17"/>
      <c r="L43" s="20"/>
      <c r="M43" s="54"/>
      <c r="N43" s="16"/>
      <c r="O43" s="6"/>
      <c r="P43" s="6"/>
      <c r="AH43" s="4">
        <v>0</v>
      </c>
    </row>
    <row r="44" spans="1:34" s="4" customFormat="1" ht="0.75" hidden="1" customHeight="1">
      <c r="A44" s="9"/>
      <c r="B44" s="9"/>
      <c r="C44" s="2" t="s">
        <v>18</v>
      </c>
      <c r="D44" s="48"/>
      <c r="E44" s="49"/>
      <c r="F44" s="50"/>
      <c r="G44" s="36"/>
      <c r="H44" s="17"/>
      <c r="I44" s="18"/>
      <c r="J44" s="19"/>
      <c r="K44" s="17"/>
      <c r="L44" s="20"/>
      <c r="M44" s="54"/>
      <c r="N44" s="16"/>
      <c r="O44" s="6"/>
      <c r="P44" s="6"/>
      <c r="AH44" s="4">
        <v>0</v>
      </c>
    </row>
    <row r="45" spans="1:34" s="4" customFormat="1" ht="18.75" hidden="1" customHeight="1">
      <c r="A45" s="9" t="s">
        <v>31</v>
      </c>
      <c r="B45" s="9" t="s">
        <v>32</v>
      </c>
      <c r="C45" s="2"/>
      <c r="D45" s="48"/>
      <c r="E45" s="49"/>
      <c r="F45" s="50" t="str">
        <f>INDEX(PT_DIFFERENTIATION_VTAR,MATCH(A45,PT_DIFFERENTIATION_VTAR_ID,0))</f>
        <v>Плата за подключение (технологическое присоединение) к системе теплоснабжения</v>
      </c>
      <c r="G45" s="51" t="str">
        <f>INDEX(PT_DIFFERENTIATION_NTAR,MATCH(B45,PT_DIFFERENTIATION_NTAR_ID,0))</f>
        <v/>
      </c>
      <c r="H45" s="11"/>
      <c r="I45" s="12"/>
      <c r="J45" s="13"/>
      <c r="K45" s="14"/>
      <c r="L45" s="11" t="s">
        <v>3</v>
      </c>
      <c r="M45" s="54"/>
      <c r="N45" s="16"/>
      <c r="O45" s="6"/>
      <c r="P45" s="6"/>
      <c r="AH45" s="4">
        <v>0</v>
      </c>
    </row>
    <row r="46" spans="1:34" s="4" customFormat="1" ht="18.75" hidden="1" customHeight="1">
      <c r="A46" s="9"/>
      <c r="B46" s="9"/>
      <c r="C46" s="2" t="s">
        <v>4</v>
      </c>
      <c r="D46" s="48"/>
      <c r="E46" s="49"/>
      <c r="F46" s="50"/>
      <c r="G46" s="51"/>
      <c r="H46" s="17"/>
      <c r="I46" s="18" t="s">
        <v>5</v>
      </c>
      <c r="J46" s="19"/>
      <c r="K46" s="17"/>
      <c r="L46" s="20"/>
      <c r="M46" s="54"/>
      <c r="N46" s="16"/>
      <c r="O46" s="6"/>
      <c r="P46" s="6"/>
      <c r="AH46" s="4">
        <v>0</v>
      </c>
    </row>
    <row r="47" spans="1:34" s="4" customFormat="1" ht="0.75" hidden="1" customHeight="1">
      <c r="A47" s="9"/>
      <c r="B47" s="9"/>
      <c r="C47" s="2" t="s">
        <v>18</v>
      </c>
      <c r="D47" s="48"/>
      <c r="E47" s="49"/>
      <c r="F47" s="50"/>
      <c r="G47" s="36"/>
      <c r="H47" s="17"/>
      <c r="I47" s="18"/>
      <c r="J47" s="19"/>
      <c r="K47" s="17"/>
      <c r="L47" s="20"/>
      <c r="M47" s="54"/>
      <c r="N47" s="16"/>
      <c r="O47" s="6"/>
      <c r="P47" s="6"/>
      <c r="AH47" s="4">
        <v>0</v>
      </c>
    </row>
    <row r="48" spans="1:34" s="4" customFormat="1" ht="18.75" hidden="1" customHeight="1">
      <c r="A48" s="9" t="s">
        <v>33</v>
      </c>
      <c r="B48" s="9" t="s">
        <v>34</v>
      </c>
      <c r="C48" s="2"/>
      <c r="D48" s="48"/>
      <c r="E48" s="49"/>
      <c r="F48" s="50" t="str">
        <f>INDEX(PT_DIFFERENTIATION_VTAR,MATCH(A48,PT_DIFFERENTIATION_VTAR_ID,0))</f>
        <v>Плата за подключение (технологическое присоединение) к системе теплоснабжения (индивидуальная)</v>
      </c>
      <c r="G48" s="51" t="str">
        <f>INDEX(PT_DIFFERENTIATION_NTAR,MATCH(B48,PT_DIFFERENTIATION_NTAR_ID,0))</f>
        <v/>
      </c>
      <c r="H48" s="11"/>
      <c r="I48" s="12"/>
      <c r="J48" s="13"/>
      <c r="K48" s="14"/>
      <c r="L48" s="11" t="s">
        <v>3</v>
      </c>
      <c r="M48" s="54"/>
      <c r="N48" s="16"/>
      <c r="O48" s="6"/>
      <c r="P48" s="6"/>
      <c r="AH48" s="4">
        <v>0</v>
      </c>
    </row>
    <row r="49" spans="1:34" s="4" customFormat="1" ht="18.75" hidden="1" customHeight="1">
      <c r="A49" s="9"/>
      <c r="B49" s="9"/>
      <c r="C49" s="2" t="s">
        <v>4</v>
      </c>
      <c r="D49" s="48"/>
      <c r="E49" s="49"/>
      <c r="F49" s="50"/>
      <c r="G49" s="51"/>
      <c r="H49" s="17"/>
      <c r="I49" s="18" t="s">
        <v>5</v>
      </c>
      <c r="J49" s="19"/>
      <c r="K49" s="17"/>
      <c r="L49" s="20"/>
      <c r="M49" s="54"/>
      <c r="N49" s="16"/>
      <c r="O49" s="6"/>
      <c r="P49" s="6"/>
      <c r="AH49" s="4">
        <v>0</v>
      </c>
    </row>
    <row r="50" spans="1:34" s="4" customFormat="1" ht="0.75" hidden="1" customHeight="1">
      <c r="A50" s="9"/>
      <c r="B50" s="9"/>
      <c r="C50" s="2" t="s">
        <v>18</v>
      </c>
      <c r="D50" s="48"/>
      <c r="E50" s="49"/>
      <c r="F50" s="50"/>
      <c r="G50" s="36"/>
      <c r="H50" s="17"/>
      <c r="I50" s="18"/>
      <c r="J50" s="19"/>
      <c r="K50" s="17"/>
      <c r="L50" s="20"/>
      <c r="M50" s="54"/>
      <c r="N50" s="16"/>
      <c r="O50" s="6"/>
      <c r="P50" s="6"/>
      <c r="AH50" s="4">
        <v>0</v>
      </c>
    </row>
    <row r="51" spans="1:34" s="4" customFormat="1" ht="18.75" hidden="1" customHeight="1">
      <c r="A51" s="9" t="s">
        <v>35</v>
      </c>
      <c r="B51" s="9" t="s">
        <v>36</v>
      </c>
      <c r="C51" s="2"/>
      <c r="D51" s="48"/>
      <c r="E51" s="49"/>
      <c r="F51" s="50" t="str">
        <f>INDEX(PT_DIFFERENTIATION_VTAR,MATCH(A51,PT_DIFFERENTIATION_VTAR_ID,0))</f>
        <v>Тариф на питьевую воду (питьевое водоснабжение)</v>
      </c>
      <c r="G51" s="51" t="str">
        <f>INDEX(PT_DIFFERENTIATION_NTAR,MATCH(B51,PT_DIFFERENTIATION_NTAR_ID,0))</f>
        <v/>
      </c>
      <c r="H51" s="11"/>
      <c r="I51" s="12"/>
      <c r="J51" s="13"/>
      <c r="K51" s="14"/>
      <c r="L51" s="11" t="s">
        <v>3</v>
      </c>
      <c r="M51" s="54"/>
      <c r="N51" s="16"/>
      <c r="O51" s="6"/>
      <c r="P51" s="6"/>
      <c r="AH51" s="4">
        <v>0</v>
      </c>
    </row>
    <row r="52" spans="1:34" s="4" customFormat="1" ht="18.75" hidden="1" customHeight="1">
      <c r="A52" s="9"/>
      <c r="B52" s="9"/>
      <c r="C52" s="2" t="s">
        <v>4</v>
      </c>
      <c r="D52" s="48"/>
      <c r="E52" s="49"/>
      <c r="F52" s="50"/>
      <c r="G52" s="51"/>
      <c r="H52" s="17"/>
      <c r="I52" s="18" t="s">
        <v>5</v>
      </c>
      <c r="J52" s="19"/>
      <c r="K52" s="17"/>
      <c r="L52" s="20"/>
      <c r="M52" s="54"/>
      <c r="N52" s="16"/>
      <c r="O52" s="6"/>
      <c r="P52" s="6"/>
      <c r="AH52" s="4">
        <v>0</v>
      </c>
    </row>
    <row r="53" spans="1:34" s="4" customFormat="1" ht="0.75" hidden="1" customHeight="1">
      <c r="A53" s="9"/>
      <c r="B53" s="9"/>
      <c r="C53" s="2" t="s">
        <v>18</v>
      </c>
      <c r="D53" s="48"/>
      <c r="E53" s="49"/>
      <c r="F53" s="50"/>
      <c r="G53" s="36"/>
      <c r="H53" s="17"/>
      <c r="I53" s="18"/>
      <c r="J53" s="19"/>
      <c r="K53" s="17"/>
      <c r="L53" s="20"/>
      <c r="M53" s="54"/>
      <c r="N53" s="16"/>
      <c r="O53" s="6"/>
      <c r="P53" s="6"/>
      <c r="AH53" s="4">
        <v>0</v>
      </c>
    </row>
    <row r="54" spans="1:34" s="4" customFormat="1" ht="18.75" hidden="1" customHeight="1">
      <c r="A54" s="9" t="s">
        <v>37</v>
      </c>
      <c r="B54" s="9" t="s">
        <v>38</v>
      </c>
      <c r="C54" s="2"/>
      <c r="D54" s="48"/>
      <c r="E54" s="49"/>
      <c r="F54" s="50" t="str">
        <f>INDEX(PT_DIFFERENTIATION_VTAR,MATCH(A54,PT_DIFFERENTIATION_VTAR_ID,0))</f>
        <v>Тариф на техническую воду</v>
      </c>
      <c r="G54" s="51" t="str">
        <f>INDEX(PT_DIFFERENTIATION_NTAR,MATCH(B54,PT_DIFFERENTIATION_NTAR_ID,0))</f>
        <v/>
      </c>
      <c r="H54" s="11"/>
      <c r="I54" s="12"/>
      <c r="J54" s="13"/>
      <c r="K54" s="14"/>
      <c r="L54" s="11" t="s">
        <v>3</v>
      </c>
      <c r="M54" s="54"/>
      <c r="N54" s="16"/>
      <c r="O54" s="6"/>
      <c r="P54" s="6"/>
      <c r="AH54" s="4">
        <v>0</v>
      </c>
    </row>
    <row r="55" spans="1:34" s="4" customFormat="1" ht="18.75" hidden="1" customHeight="1">
      <c r="A55" s="9"/>
      <c r="B55" s="9"/>
      <c r="C55" s="2" t="s">
        <v>4</v>
      </c>
      <c r="D55" s="48"/>
      <c r="E55" s="49"/>
      <c r="F55" s="50"/>
      <c r="G55" s="51"/>
      <c r="H55" s="17"/>
      <c r="I55" s="18" t="s">
        <v>5</v>
      </c>
      <c r="J55" s="19"/>
      <c r="K55" s="17"/>
      <c r="L55" s="20"/>
      <c r="M55" s="54"/>
      <c r="N55" s="16"/>
      <c r="O55" s="6"/>
      <c r="P55" s="6"/>
      <c r="AH55" s="4">
        <v>0</v>
      </c>
    </row>
    <row r="56" spans="1:34" s="4" customFormat="1" ht="0.75" hidden="1" customHeight="1">
      <c r="A56" s="9"/>
      <c r="B56" s="9"/>
      <c r="C56" s="2" t="s">
        <v>18</v>
      </c>
      <c r="D56" s="48"/>
      <c r="E56" s="49"/>
      <c r="F56" s="50"/>
      <c r="G56" s="36"/>
      <c r="H56" s="17"/>
      <c r="I56" s="18"/>
      <c r="J56" s="19"/>
      <c r="K56" s="17"/>
      <c r="L56" s="20"/>
      <c r="M56" s="54"/>
      <c r="N56" s="16"/>
      <c r="O56" s="6"/>
      <c r="P56" s="6"/>
      <c r="AH56" s="4">
        <v>0</v>
      </c>
    </row>
    <row r="57" spans="1:34" s="4" customFormat="1" ht="18.75" hidden="1" customHeight="1">
      <c r="A57" s="9" t="s">
        <v>39</v>
      </c>
      <c r="B57" s="9" t="s">
        <v>40</v>
      </c>
      <c r="C57" s="2"/>
      <c r="D57" s="48"/>
      <c r="E57" s="49"/>
      <c r="F57" s="50" t="str">
        <f>INDEX(PT_DIFFERENTIATION_VTAR,MATCH(A57,PT_DIFFERENTIATION_VTAR_ID,0))</f>
        <v>Тариф на транспортировку воды</v>
      </c>
      <c r="G57" s="51" t="str">
        <f>INDEX(PT_DIFFERENTIATION_NTAR,MATCH(B57,PT_DIFFERENTIATION_NTAR_ID,0))</f>
        <v/>
      </c>
      <c r="H57" s="11"/>
      <c r="I57" s="12"/>
      <c r="J57" s="13"/>
      <c r="K57" s="14"/>
      <c r="L57" s="11" t="s">
        <v>3</v>
      </c>
      <c r="M57" s="54"/>
      <c r="N57" s="16"/>
      <c r="O57" s="6"/>
      <c r="P57" s="6"/>
      <c r="AH57" s="4">
        <v>0</v>
      </c>
    </row>
    <row r="58" spans="1:34" s="4" customFormat="1" ht="18.75" hidden="1" customHeight="1">
      <c r="A58" s="9"/>
      <c r="B58" s="9"/>
      <c r="C58" s="2" t="s">
        <v>4</v>
      </c>
      <c r="D58" s="48"/>
      <c r="E58" s="49"/>
      <c r="F58" s="50"/>
      <c r="G58" s="51"/>
      <c r="H58" s="17"/>
      <c r="I58" s="18" t="s">
        <v>5</v>
      </c>
      <c r="J58" s="19"/>
      <c r="K58" s="17"/>
      <c r="L58" s="20"/>
      <c r="M58" s="54"/>
      <c r="N58" s="16"/>
      <c r="O58" s="6"/>
      <c r="P58" s="6"/>
      <c r="AH58" s="4">
        <v>0</v>
      </c>
    </row>
    <row r="59" spans="1:34" s="4" customFormat="1" ht="0.75" hidden="1" customHeight="1">
      <c r="A59" s="9"/>
      <c r="B59" s="9"/>
      <c r="C59" s="2" t="s">
        <v>18</v>
      </c>
      <c r="D59" s="48"/>
      <c r="E59" s="49"/>
      <c r="F59" s="50"/>
      <c r="G59" s="36"/>
      <c r="H59" s="17"/>
      <c r="I59" s="18"/>
      <c r="J59" s="19"/>
      <c r="K59" s="17"/>
      <c r="L59" s="20"/>
      <c r="M59" s="54"/>
      <c r="N59" s="16"/>
      <c r="O59" s="6"/>
      <c r="P59" s="6"/>
      <c r="AH59" s="4">
        <v>0</v>
      </c>
    </row>
    <row r="60" spans="1:34" s="4" customFormat="1" ht="18.75" hidden="1" customHeight="1">
      <c r="A60" s="9" t="s">
        <v>41</v>
      </c>
      <c r="B60" s="9" t="s">
        <v>42</v>
      </c>
      <c r="C60" s="2"/>
      <c r="D60" s="48"/>
      <c r="E60" s="49"/>
      <c r="F60" s="50" t="str">
        <f>INDEX(PT_DIFFERENTIATION_VTAR,MATCH(A60,PT_DIFFERENTIATION_VTAR_ID,0))</f>
        <v>Тариф на подвоз воды</v>
      </c>
      <c r="G60" s="51" t="str">
        <f>INDEX(PT_DIFFERENTIATION_NTAR,MATCH(B60,PT_DIFFERENTIATION_NTAR_ID,0))</f>
        <v/>
      </c>
      <c r="H60" s="11"/>
      <c r="I60" s="12"/>
      <c r="J60" s="13"/>
      <c r="K60" s="14"/>
      <c r="L60" s="11" t="s">
        <v>3</v>
      </c>
      <c r="M60" s="54"/>
      <c r="N60" s="16"/>
      <c r="O60" s="6"/>
      <c r="P60" s="6"/>
      <c r="AH60" s="4">
        <v>0</v>
      </c>
    </row>
    <row r="61" spans="1:34" s="4" customFormat="1" ht="18.75" hidden="1" customHeight="1">
      <c r="A61" s="9"/>
      <c r="B61" s="9"/>
      <c r="C61" s="2" t="s">
        <v>4</v>
      </c>
      <c r="D61" s="48"/>
      <c r="E61" s="49"/>
      <c r="F61" s="50"/>
      <c r="G61" s="51"/>
      <c r="H61" s="17"/>
      <c r="I61" s="18" t="s">
        <v>5</v>
      </c>
      <c r="J61" s="19"/>
      <c r="K61" s="17"/>
      <c r="L61" s="20"/>
      <c r="M61" s="54"/>
      <c r="N61" s="16"/>
      <c r="O61" s="6"/>
      <c r="P61" s="6"/>
      <c r="AH61" s="4">
        <v>0</v>
      </c>
    </row>
    <row r="62" spans="1:34" s="4" customFormat="1" ht="0.75" hidden="1" customHeight="1">
      <c r="A62" s="9"/>
      <c r="B62" s="9"/>
      <c r="C62" s="2" t="s">
        <v>18</v>
      </c>
      <c r="D62" s="48"/>
      <c r="E62" s="49"/>
      <c r="F62" s="50"/>
      <c r="G62" s="36"/>
      <c r="H62" s="17"/>
      <c r="I62" s="18"/>
      <c r="J62" s="19"/>
      <c r="K62" s="17"/>
      <c r="L62" s="20"/>
      <c r="M62" s="54"/>
      <c r="N62" s="16"/>
      <c r="O62" s="6"/>
      <c r="P62" s="6"/>
      <c r="AH62" s="4">
        <v>0</v>
      </c>
    </row>
    <row r="63" spans="1:34" s="4" customFormat="1" ht="18.75" hidden="1" customHeight="1">
      <c r="A63" s="9" t="s">
        <v>43</v>
      </c>
      <c r="B63" s="9" t="s">
        <v>44</v>
      </c>
      <c r="C63" s="2"/>
      <c r="D63" s="48"/>
      <c r="E63" s="49"/>
      <c r="F63" s="50" t="str">
        <f>INDEX(PT_DIFFERENTIATION_VTAR,MATCH(A63,PT_DIFFERENTIATION_VTAR_ID,0))</f>
        <v>Тариф на подключение (технологическое присоединение) к централизованной системе холодного водоснабжения</v>
      </c>
      <c r="G63" s="51" t="str">
        <f>INDEX(PT_DIFFERENTIATION_NTAR,MATCH(B63,PT_DIFFERENTIATION_NTAR_ID,0))</f>
        <v/>
      </c>
      <c r="H63" s="11"/>
      <c r="I63" s="12"/>
      <c r="J63" s="13"/>
      <c r="K63" s="14"/>
      <c r="L63" s="11" t="s">
        <v>3</v>
      </c>
      <c r="M63" s="54"/>
      <c r="N63" s="16"/>
      <c r="O63" s="6"/>
      <c r="P63" s="6"/>
      <c r="AH63" s="4">
        <v>0</v>
      </c>
    </row>
    <row r="64" spans="1:34" s="4" customFormat="1" ht="18.75" hidden="1" customHeight="1">
      <c r="A64" s="9"/>
      <c r="B64" s="9"/>
      <c r="C64" s="2" t="s">
        <v>4</v>
      </c>
      <c r="D64" s="48"/>
      <c r="E64" s="49"/>
      <c r="F64" s="50"/>
      <c r="G64" s="51"/>
      <c r="H64" s="17"/>
      <c r="I64" s="18" t="s">
        <v>5</v>
      </c>
      <c r="J64" s="19"/>
      <c r="K64" s="17"/>
      <c r="L64" s="20"/>
      <c r="M64" s="54"/>
      <c r="N64" s="16"/>
      <c r="O64" s="6"/>
      <c r="P64" s="6"/>
      <c r="AH64" s="4">
        <v>0</v>
      </c>
    </row>
    <row r="65" spans="1:34" s="4" customFormat="1" ht="0.75" hidden="1" customHeight="1">
      <c r="A65" s="9"/>
      <c r="B65" s="9"/>
      <c r="C65" s="2" t="s">
        <v>18</v>
      </c>
      <c r="D65" s="48"/>
      <c r="E65" s="49"/>
      <c r="F65" s="50"/>
      <c r="G65" s="36"/>
      <c r="H65" s="17"/>
      <c r="I65" s="18"/>
      <c r="J65" s="19"/>
      <c r="K65" s="17"/>
      <c r="L65" s="20"/>
      <c r="M65" s="54"/>
      <c r="N65" s="16"/>
      <c r="O65" s="6"/>
      <c r="P65" s="6"/>
      <c r="AH65" s="4">
        <v>0</v>
      </c>
    </row>
    <row r="66" spans="1:34" s="4" customFormat="1" ht="18.75" customHeight="1">
      <c r="A66" s="9" t="s">
        <v>45</v>
      </c>
      <c r="B66" s="9" t="s">
        <v>46</v>
      </c>
      <c r="C66" s="2"/>
      <c r="D66" s="48"/>
      <c r="E66" s="49"/>
      <c r="F66" s="50" t="str">
        <f>INDEX(PT_DIFFERENTIATION_VTAR,MATCH(A66,PT_DIFFERENTIATION_VTAR_ID,0))</f>
        <v>Тариф на горячую воду (горячее водоснабжение)</v>
      </c>
      <c r="G66" s="51" t="str">
        <f>INDEX(PT_DIFFERENTIATION_NTAR,MATCH(B66,PT_DIFFERENTIATION_NTAR_ID,0))</f>
        <v>Тариф на горячую воду</v>
      </c>
      <c r="H66" s="11"/>
      <c r="I66" s="12">
        <v>46388</v>
      </c>
      <c r="J66" s="13">
        <v>47118</v>
      </c>
      <c r="K66" s="14" t="s">
        <v>47</v>
      </c>
      <c r="L66" s="11" t="s">
        <v>3</v>
      </c>
      <c r="M66" s="54"/>
      <c r="N66" s="16"/>
      <c r="O66" s="6"/>
      <c r="P66" s="6"/>
      <c r="AH66" s="4">
        <v>0</v>
      </c>
    </row>
    <row r="67" spans="1:34" s="4" customFormat="1" ht="18.75" customHeight="1">
      <c r="A67" s="9"/>
      <c r="B67" s="9"/>
      <c r="C67" s="2" t="s">
        <v>4</v>
      </c>
      <c r="D67" s="48"/>
      <c r="E67" s="49"/>
      <c r="F67" s="50"/>
      <c r="G67" s="51"/>
      <c r="H67" s="17"/>
      <c r="I67" s="18" t="s">
        <v>5</v>
      </c>
      <c r="J67" s="19"/>
      <c r="K67" s="17"/>
      <c r="L67" s="20"/>
      <c r="M67" s="54"/>
      <c r="N67" s="16"/>
      <c r="O67" s="6"/>
      <c r="P67" s="6"/>
      <c r="AH67" s="4">
        <v>0</v>
      </c>
    </row>
    <row r="68" spans="1:34" s="4" customFormat="1" ht="0.75" customHeight="1">
      <c r="A68" s="9"/>
      <c r="B68" s="9"/>
      <c r="C68" s="2" t="s">
        <v>18</v>
      </c>
      <c r="D68" s="48"/>
      <c r="E68" s="49"/>
      <c r="F68" s="50"/>
      <c r="G68" s="36"/>
      <c r="H68" s="17"/>
      <c r="I68" s="18"/>
      <c r="J68" s="19"/>
      <c r="K68" s="17"/>
      <c r="L68" s="20"/>
      <c r="M68" s="54"/>
      <c r="N68" s="16"/>
      <c r="O68" s="6"/>
      <c r="P68" s="6"/>
      <c r="AH68" s="4">
        <v>0</v>
      </c>
    </row>
    <row r="69" spans="1:34" s="4" customFormat="1" ht="18.75" hidden="1" customHeight="1">
      <c r="A69" s="9" t="s">
        <v>48</v>
      </c>
      <c r="B69" s="9" t="s">
        <v>49</v>
      </c>
      <c r="C69" s="2"/>
      <c r="D69" s="48"/>
      <c r="E69" s="49"/>
      <c r="F69" s="50" t="str">
        <f>INDEX(PT_DIFFERENTIATION_VTAR,MATCH(A69,PT_DIFFERENTIATION_VTAR_ID,0))</f>
        <v>Тариф на транспортировку горячей воды</v>
      </c>
      <c r="G69" s="51" t="str">
        <f>INDEX(PT_DIFFERENTIATION_NTAR,MATCH(B69,PT_DIFFERENTIATION_NTAR_ID,0))</f>
        <v/>
      </c>
      <c r="H69" s="11"/>
      <c r="I69" s="12"/>
      <c r="J69" s="13"/>
      <c r="K69" s="14"/>
      <c r="L69" s="11" t="s">
        <v>3</v>
      </c>
      <c r="M69" s="54"/>
      <c r="N69" s="16"/>
      <c r="O69" s="6"/>
      <c r="P69" s="6"/>
      <c r="AH69" s="4">
        <v>0</v>
      </c>
    </row>
    <row r="70" spans="1:34" s="4" customFormat="1" ht="18.75" hidden="1" customHeight="1">
      <c r="A70" s="9"/>
      <c r="B70" s="9"/>
      <c r="C70" s="2" t="s">
        <v>4</v>
      </c>
      <c r="D70" s="48"/>
      <c r="E70" s="49"/>
      <c r="F70" s="50"/>
      <c r="G70" s="51"/>
      <c r="H70" s="17"/>
      <c r="I70" s="18" t="s">
        <v>5</v>
      </c>
      <c r="J70" s="19"/>
      <c r="K70" s="17"/>
      <c r="L70" s="20"/>
      <c r="M70" s="54"/>
      <c r="N70" s="16"/>
      <c r="O70" s="6"/>
      <c r="P70" s="6"/>
      <c r="AH70" s="4">
        <v>0</v>
      </c>
    </row>
    <row r="71" spans="1:34" s="4" customFormat="1" ht="0.75" hidden="1" customHeight="1">
      <c r="A71" s="9"/>
      <c r="B71" s="9"/>
      <c r="C71" s="2" t="s">
        <v>18</v>
      </c>
      <c r="D71" s="48"/>
      <c r="E71" s="49"/>
      <c r="F71" s="50"/>
      <c r="G71" s="36"/>
      <c r="H71" s="17"/>
      <c r="I71" s="18"/>
      <c r="J71" s="19"/>
      <c r="K71" s="17"/>
      <c r="L71" s="20"/>
      <c r="M71" s="54"/>
      <c r="N71" s="16"/>
      <c r="O71" s="6"/>
      <c r="P71" s="6"/>
      <c r="AH71" s="4">
        <v>0</v>
      </c>
    </row>
    <row r="72" spans="1:34" s="4" customFormat="1" ht="18.75" hidden="1" customHeight="1">
      <c r="A72" s="9" t="s">
        <v>50</v>
      </c>
      <c r="B72" s="9" t="s">
        <v>51</v>
      </c>
      <c r="C72" s="2"/>
      <c r="D72" s="48"/>
      <c r="E72" s="49"/>
      <c r="F72" s="50" t="str">
        <f>INDEX(PT_DIFFERENTIATION_VTAR,MATCH(A72,PT_DIFFERENTIATION_VTAR_ID,0))</f>
        <v>Тариф на подключение (технологическое присоединение) к централизованной системе горячего водоснабжения</v>
      </c>
      <c r="G72" s="51" t="str">
        <f>INDEX(PT_DIFFERENTIATION_NTAR,MATCH(B72,PT_DIFFERENTIATION_NTAR_ID,0))</f>
        <v/>
      </c>
      <c r="H72" s="11"/>
      <c r="I72" s="12"/>
      <c r="J72" s="13"/>
      <c r="K72" s="14"/>
      <c r="L72" s="11" t="s">
        <v>3</v>
      </c>
      <c r="M72" s="54"/>
      <c r="N72" s="16"/>
      <c r="O72" s="6"/>
      <c r="P72" s="6"/>
      <c r="AH72" s="4">
        <v>0</v>
      </c>
    </row>
    <row r="73" spans="1:34" s="4" customFormat="1" ht="18.75" hidden="1" customHeight="1">
      <c r="A73" s="9"/>
      <c r="B73" s="9"/>
      <c r="C73" s="2" t="s">
        <v>4</v>
      </c>
      <c r="D73" s="48"/>
      <c r="E73" s="49"/>
      <c r="F73" s="50"/>
      <c r="G73" s="51"/>
      <c r="H73" s="17"/>
      <c r="I73" s="18" t="s">
        <v>5</v>
      </c>
      <c r="J73" s="19"/>
      <c r="K73" s="17"/>
      <c r="L73" s="20"/>
      <c r="M73" s="54"/>
      <c r="N73" s="16"/>
      <c r="O73" s="6"/>
      <c r="P73" s="6"/>
      <c r="AH73" s="4">
        <v>0</v>
      </c>
    </row>
    <row r="74" spans="1:34" s="4" customFormat="1" ht="0.75" hidden="1" customHeight="1">
      <c r="A74" s="9"/>
      <c r="B74" s="9"/>
      <c r="C74" s="2" t="s">
        <v>18</v>
      </c>
      <c r="D74" s="48"/>
      <c r="E74" s="49"/>
      <c r="F74" s="50"/>
      <c r="G74" s="36"/>
      <c r="H74" s="17"/>
      <c r="I74" s="18"/>
      <c r="J74" s="19"/>
      <c r="K74" s="17"/>
      <c r="L74" s="20"/>
      <c r="M74" s="54"/>
      <c r="N74" s="16"/>
      <c r="O74" s="6"/>
      <c r="P74" s="6"/>
      <c r="AH74" s="4">
        <v>0</v>
      </c>
    </row>
    <row r="75" spans="1:34" s="4" customFormat="1" ht="18.75" hidden="1" customHeight="1">
      <c r="A75" s="9" t="s">
        <v>52</v>
      </c>
      <c r="B75" s="9" t="s">
        <v>53</v>
      </c>
      <c r="C75" s="2"/>
      <c r="D75" s="48"/>
      <c r="E75" s="49"/>
      <c r="F75" s="50" t="str">
        <f>INDEX(PT_DIFFERENTIATION_VTAR,MATCH(A75,PT_DIFFERENTIATION_VTAR_ID,0))</f>
        <v>Тариф на водоотведение</v>
      </c>
      <c r="G75" s="51" t="str">
        <f>INDEX(PT_DIFFERENTIATION_NTAR,MATCH(B75,PT_DIFFERENTIATION_NTAR_ID,0))</f>
        <v/>
      </c>
      <c r="H75" s="11"/>
      <c r="I75" s="12"/>
      <c r="J75" s="13"/>
      <c r="K75" s="14"/>
      <c r="L75" s="11" t="s">
        <v>3</v>
      </c>
      <c r="M75" s="54"/>
      <c r="N75" s="16"/>
      <c r="O75" s="6"/>
      <c r="P75" s="6"/>
      <c r="AH75" s="4">
        <v>0</v>
      </c>
    </row>
    <row r="76" spans="1:34" s="4" customFormat="1" ht="18.75" hidden="1" customHeight="1">
      <c r="A76" s="9"/>
      <c r="B76" s="9"/>
      <c r="C76" s="2" t="s">
        <v>4</v>
      </c>
      <c r="D76" s="48"/>
      <c r="E76" s="49"/>
      <c r="F76" s="50"/>
      <c r="G76" s="51"/>
      <c r="H76" s="17"/>
      <c r="I76" s="18" t="s">
        <v>5</v>
      </c>
      <c r="J76" s="19"/>
      <c r="K76" s="17"/>
      <c r="L76" s="20"/>
      <c r="M76" s="54"/>
      <c r="N76" s="16"/>
      <c r="O76" s="6"/>
      <c r="P76" s="6"/>
      <c r="AH76" s="4">
        <v>0</v>
      </c>
    </row>
    <row r="77" spans="1:34" s="4" customFormat="1" ht="0.75" hidden="1" customHeight="1">
      <c r="A77" s="9"/>
      <c r="B77" s="9"/>
      <c r="C77" s="2" t="s">
        <v>18</v>
      </c>
      <c r="D77" s="48"/>
      <c r="E77" s="49"/>
      <c r="F77" s="50"/>
      <c r="G77" s="36"/>
      <c r="H77" s="17"/>
      <c r="I77" s="18"/>
      <c r="J77" s="19"/>
      <c r="K77" s="17"/>
      <c r="L77" s="20"/>
      <c r="M77" s="54"/>
      <c r="N77" s="16"/>
      <c r="O77" s="6"/>
      <c r="P77" s="6"/>
      <c r="AH77" s="4">
        <v>0</v>
      </c>
    </row>
    <row r="78" spans="1:34" s="4" customFormat="1" ht="18.75" hidden="1" customHeight="1">
      <c r="A78" s="9" t="s">
        <v>54</v>
      </c>
      <c r="B78" s="9" t="s">
        <v>55</v>
      </c>
      <c r="C78" s="2"/>
      <c r="D78" s="48"/>
      <c r="E78" s="49"/>
      <c r="F78" s="50" t="str">
        <f>INDEX(PT_DIFFERENTIATION_VTAR,MATCH(A78,PT_DIFFERENTIATION_VTAR_ID,0))</f>
        <v>Тариф на транспортировку сточных вод</v>
      </c>
      <c r="G78" s="51" t="str">
        <f>INDEX(PT_DIFFERENTIATION_NTAR,MATCH(B78,PT_DIFFERENTIATION_NTAR_ID,0))</f>
        <v/>
      </c>
      <c r="H78" s="11"/>
      <c r="I78" s="12"/>
      <c r="J78" s="13"/>
      <c r="K78" s="14"/>
      <c r="L78" s="11" t="s">
        <v>3</v>
      </c>
      <c r="M78" s="54"/>
      <c r="N78" s="16"/>
      <c r="O78" s="6"/>
      <c r="P78" s="6"/>
      <c r="AH78" s="4">
        <v>0</v>
      </c>
    </row>
    <row r="79" spans="1:34" s="4" customFormat="1" ht="18.75" hidden="1" customHeight="1">
      <c r="A79" s="9"/>
      <c r="B79" s="9"/>
      <c r="C79" s="2" t="s">
        <v>4</v>
      </c>
      <c r="D79" s="48"/>
      <c r="E79" s="49"/>
      <c r="F79" s="50"/>
      <c r="G79" s="51"/>
      <c r="H79" s="17"/>
      <c r="I79" s="18" t="s">
        <v>5</v>
      </c>
      <c r="J79" s="19"/>
      <c r="K79" s="17"/>
      <c r="L79" s="20"/>
      <c r="M79" s="54"/>
      <c r="N79" s="16"/>
      <c r="O79" s="6"/>
      <c r="P79" s="6"/>
      <c r="AH79" s="4">
        <v>0</v>
      </c>
    </row>
    <row r="80" spans="1:34" s="4" customFormat="1" ht="0.75" hidden="1" customHeight="1">
      <c r="A80" s="9"/>
      <c r="B80" s="9"/>
      <c r="C80" s="2" t="s">
        <v>18</v>
      </c>
      <c r="D80" s="48"/>
      <c r="E80" s="49"/>
      <c r="F80" s="50"/>
      <c r="G80" s="36"/>
      <c r="H80" s="17"/>
      <c r="I80" s="18"/>
      <c r="J80" s="19"/>
      <c r="K80" s="17"/>
      <c r="L80" s="20"/>
      <c r="M80" s="54"/>
      <c r="N80" s="16"/>
      <c r="O80" s="6"/>
      <c r="P80" s="6"/>
      <c r="AH80" s="4">
        <v>0</v>
      </c>
    </row>
    <row r="81" spans="1:34" s="4" customFormat="1" ht="18.75" hidden="1" customHeight="1">
      <c r="A81" s="9" t="s">
        <v>56</v>
      </c>
      <c r="B81" s="9" t="s">
        <v>57</v>
      </c>
      <c r="C81" s="2"/>
      <c r="D81" s="48"/>
      <c r="E81" s="49"/>
      <c r="F81" s="50" t="str">
        <f>INDEX(PT_DIFFERENTIATION_VTAR,MATCH(A81,PT_DIFFERENTIATION_VTAR_ID,0))</f>
        <v>Тариф на подключение (технологическое присоединение) к централизованной системе водоотведения</v>
      </c>
      <c r="G81" s="51" t="str">
        <f>INDEX(PT_DIFFERENTIATION_NTAR,MATCH(B81,PT_DIFFERENTIATION_NTAR_ID,0))</f>
        <v/>
      </c>
      <c r="H81" s="11"/>
      <c r="I81" s="12"/>
      <c r="J81" s="13"/>
      <c r="K81" s="14"/>
      <c r="L81" s="11" t="s">
        <v>3</v>
      </c>
      <c r="M81" s="54"/>
      <c r="N81" s="16"/>
      <c r="O81" s="6"/>
      <c r="P81" s="6"/>
      <c r="AH81" s="4">
        <v>0</v>
      </c>
    </row>
    <row r="82" spans="1:34" s="4" customFormat="1" ht="18.75" hidden="1" customHeight="1">
      <c r="A82" s="9"/>
      <c r="B82" s="9"/>
      <c r="C82" s="2" t="s">
        <v>4</v>
      </c>
      <c r="D82" s="48"/>
      <c r="E82" s="49"/>
      <c r="F82" s="50"/>
      <c r="G82" s="51"/>
      <c r="H82" s="17"/>
      <c r="I82" s="18" t="s">
        <v>5</v>
      </c>
      <c r="J82" s="19"/>
      <c r="K82" s="17"/>
      <c r="L82" s="20"/>
      <c r="M82" s="54"/>
      <c r="N82" s="16"/>
      <c r="O82" s="6"/>
      <c r="P82" s="6"/>
      <c r="AH82" s="4">
        <v>0</v>
      </c>
    </row>
    <row r="83" spans="1:34" s="4" customFormat="1" ht="1.1499999999999999" customHeight="1">
      <c r="A83" s="9"/>
      <c r="B83" s="9"/>
      <c r="C83" s="2" t="s">
        <v>18</v>
      </c>
      <c r="D83" s="48"/>
      <c r="E83" s="49"/>
      <c r="F83" s="50"/>
      <c r="G83" s="36"/>
      <c r="H83" s="17"/>
      <c r="I83" s="18"/>
      <c r="J83" s="19"/>
      <c r="K83" s="17"/>
      <c r="L83" s="20"/>
      <c r="M83" s="54"/>
      <c r="N83" s="16"/>
      <c r="O83" s="6"/>
      <c r="P83" s="6"/>
      <c r="AH83" s="4">
        <v>1</v>
      </c>
    </row>
    <row r="84" spans="1:34" ht="19.899999999999999" customHeight="1">
      <c r="A84" s="9"/>
      <c r="B84" s="9"/>
      <c r="D84" s="24"/>
      <c r="E84" s="37" t="s">
        <v>58</v>
      </c>
      <c r="F84" s="52" t="str">
        <f>"Долгосрочные параметры регулирования (в случае если их установление предусмотрено выбранным методом регулирования тарифов в сфере "&amp;TEMPLATE_SPHERE_RUS&amp;")"</f>
        <v>Долгосрочные параметры регулирования (в случае если их установление предусмотрено выбранным методом регулирования тарифов в сфере горячего водоснабжения)</v>
      </c>
      <c r="G84" s="52"/>
      <c r="H84" s="52"/>
      <c r="I84" s="52"/>
      <c r="J84" s="52"/>
      <c r="K84" s="52"/>
      <c r="L84" s="52"/>
      <c r="M84" s="38"/>
      <c r="N84" s="16"/>
      <c r="AH84" s="4">
        <v>19</v>
      </c>
    </row>
    <row r="85" spans="1:34" ht="35.65" customHeight="1">
      <c r="A85" s="9"/>
      <c r="B85" s="9"/>
      <c r="D85" s="24"/>
      <c r="E85" s="39"/>
      <c r="F85" s="23" t="s">
        <v>3</v>
      </c>
      <c r="G85" s="23" t="s">
        <v>3</v>
      </c>
      <c r="H85" s="58" t="s">
        <v>3</v>
      </c>
      <c r="I85" s="59"/>
      <c r="J85" s="23" t="s">
        <v>3</v>
      </c>
      <c r="K85" s="23" t="s">
        <v>3</v>
      </c>
      <c r="L85" s="40" t="s">
        <v>59</v>
      </c>
      <c r="M85" s="41" t="s">
        <v>60</v>
      </c>
      <c r="N85" s="16"/>
      <c r="AH85" s="4">
        <v>34</v>
      </c>
    </row>
    <row r="86" spans="1:34" ht="19.899999999999999" customHeight="1">
      <c r="A86" s="9"/>
      <c r="B86" s="9"/>
      <c r="D86" s="24"/>
      <c r="E86" s="37" t="s">
        <v>61</v>
      </c>
      <c r="F86" s="52" t="s">
        <v>62</v>
      </c>
      <c r="G86" s="52"/>
      <c r="H86" s="52"/>
      <c r="I86" s="52"/>
      <c r="J86" s="52"/>
      <c r="K86" s="52"/>
      <c r="L86" s="52"/>
      <c r="M86" s="38"/>
      <c r="N86" s="16"/>
      <c r="AH86" s="4">
        <v>19</v>
      </c>
    </row>
    <row r="87" spans="1:34" s="4" customFormat="1" ht="60.75" hidden="1" customHeight="1">
      <c r="A87" s="9" t="s">
        <v>1</v>
      </c>
      <c r="B87" s="9" t="s">
        <v>2</v>
      </c>
      <c r="C87" s="2"/>
      <c r="D87" s="48"/>
      <c r="E87" s="49"/>
      <c r="F87" s="50" t="str">
        <f>INDEX(PT_DIFFERENTIATION_VTAR,MATCH(A87,PT_DIFFERENTIATION_VTAR_ID,0))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87" s="51" t="str">
        <f>INDEX(PT_DIFFERENTIATION_NTAR,MATCH(B87,PT_DIFFERENTIATION_NTAR_ID,0))</f>
        <v/>
      </c>
      <c r="H87" s="11"/>
      <c r="I87" s="12"/>
      <c r="J87" s="13"/>
      <c r="K87" s="21"/>
      <c r="L87" s="11" t="s">
        <v>3</v>
      </c>
      <c r="M87"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"&amp;"Величина необходимой валовой выручки указывается в колонке «Информация» в тыс. руб.В случае дифференциации необходимой валовой выручки по видам тарифов и (или) по срокам действия тарифов информация указывается в отдельных строках."</f>
        <v>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необходимой валовой выручки указывается в колонке «Информация» в тыс. руб.В случае дифференциации необходимой валовой выручки по видам тарифов и (или) по срокам действия тарифов информация указывается в отдельных строках.</v>
      </c>
      <c r="N87" s="16"/>
      <c r="O87" s="6"/>
      <c r="P87" s="6"/>
      <c r="AH87" s="4">
        <v>0</v>
      </c>
    </row>
    <row r="88" spans="1:34" s="4" customFormat="1" ht="18.75" hidden="1" customHeight="1">
      <c r="A88" s="9"/>
      <c r="B88" s="9"/>
      <c r="C88" s="2" t="s">
        <v>6</v>
      </c>
      <c r="D88" s="48"/>
      <c r="E88" s="49"/>
      <c r="F88" s="50"/>
      <c r="G88" s="51"/>
      <c r="H88" s="17"/>
      <c r="I88" s="18" t="s">
        <v>5</v>
      </c>
      <c r="J88" s="19"/>
      <c r="K88" s="17"/>
      <c r="L88" s="20"/>
      <c r="M88" s="54"/>
      <c r="N88" s="16"/>
      <c r="O88" s="6"/>
      <c r="P88" s="6"/>
      <c r="AH88" s="4">
        <v>0</v>
      </c>
    </row>
    <row r="89" spans="1:34" s="4" customFormat="1" ht="0.75" hidden="1" customHeight="1">
      <c r="A89" s="9"/>
      <c r="B89" s="9"/>
      <c r="C89" s="2" t="s">
        <v>63</v>
      </c>
      <c r="D89" s="48"/>
      <c r="E89" s="49"/>
      <c r="F89" s="50"/>
      <c r="G89" s="36"/>
      <c r="H89" s="17"/>
      <c r="I89" s="18"/>
      <c r="J89" s="19"/>
      <c r="K89" s="17"/>
      <c r="L89" s="20"/>
      <c r="M89" s="54"/>
      <c r="N89" s="16"/>
      <c r="O89" s="6"/>
      <c r="P89" s="6"/>
      <c r="AH89" s="4">
        <v>0</v>
      </c>
    </row>
    <row r="90" spans="1:34" s="4" customFormat="1" ht="45" hidden="1" customHeight="1">
      <c r="A90" s="9" t="s">
        <v>19</v>
      </c>
      <c r="B90" s="9" t="s">
        <v>20</v>
      </c>
      <c r="C90" s="2"/>
      <c r="D90" s="48"/>
      <c r="E90" s="49"/>
      <c r="F90" s="50" t="str">
        <f>INDEX(PT_DIFFERENTIATION_VTAR,MATCH(A90,PT_DIFFERENTIATION_VTAR_ID,0))</f>
        <v/>
      </c>
      <c r="G90" s="51" t="str">
        <f>INDEX(PT_DIFFERENTIATION_NTAR,MATCH(B90,PT_DIFFERENTIATION_NTAR_ID,0))</f>
        <v/>
      </c>
      <c r="H90" s="11"/>
      <c r="I90" s="12"/>
      <c r="J90" s="13"/>
      <c r="K90" s="21"/>
      <c r="L90" s="11" t="s">
        <v>3</v>
      </c>
      <c r="M90" s="55"/>
      <c r="N90" s="16"/>
      <c r="O90" s="6"/>
      <c r="P90" s="6"/>
      <c r="AH90" s="4">
        <v>0</v>
      </c>
    </row>
    <row r="91" spans="1:34" s="4" customFormat="1" ht="18.75" hidden="1" customHeight="1">
      <c r="A91" s="9"/>
      <c r="B91" s="9"/>
      <c r="C91" s="2" t="s">
        <v>6</v>
      </c>
      <c r="D91" s="48"/>
      <c r="E91" s="49"/>
      <c r="F91" s="50"/>
      <c r="G91" s="51"/>
      <c r="H91" s="17"/>
      <c r="I91" s="18" t="s">
        <v>5</v>
      </c>
      <c r="J91" s="19"/>
      <c r="K91" s="17"/>
      <c r="L91" s="20"/>
      <c r="M91" s="42"/>
      <c r="N91" s="16"/>
      <c r="O91" s="6"/>
      <c r="P91" s="6"/>
      <c r="AH91" s="4">
        <v>0</v>
      </c>
    </row>
    <row r="92" spans="1:34" s="4" customFormat="1" ht="0.75" hidden="1" customHeight="1">
      <c r="A92" s="9"/>
      <c r="B92" s="9"/>
      <c r="C92" s="2" t="s">
        <v>63</v>
      </c>
      <c r="D92" s="48"/>
      <c r="E92" s="49"/>
      <c r="F92" s="50"/>
      <c r="G92" s="36"/>
      <c r="H92" s="17"/>
      <c r="I92" s="18"/>
      <c r="J92" s="19"/>
      <c r="K92" s="17"/>
      <c r="L92" s="20"/>
      <c r="M92" s="43"/>
      <c r="N92" s="16"/>
      <c r="O92" s="6"/>
      <c r="P92" s="6"/>
      <c r="AH92" s="4">
        <v>0</v>
      </c>
    </row>
    <row r="93" spans="1:34" s="4" customFormat="1" ht="45" hidden="1" customHeight="1">
      <c r="A93" s="9" t="s">
        <v>21</v>
      </c>
      <c r="B93" s="9" t="s">
        <v>22</v>
      </c>
      <c r="C93" s="2"/>
      <c r="D93" s="48"/>
      <c r="E93" s="49"/>
      <c r="F93" s="50" t="str">
        <f>INDEX(PT_DIFFERENTIATION_VTAR,MATCH(A93,PT_DIFFERENTIATION_VTAR_ID,0))</f>
        <v>Тарифы на теплоноситель, поставляемый теплоснабжающими организациями потребителям, другим теплоснабжающим организациям</v>
      </c>
      <c r="G93" s="51" t="str">
        <f>INDEX(PT_DIFFERENTIATION_NTAR,MATCH(B93,PT_DIFFERENTIATION_NTAR_ID,0))</f>
        <v/>
      </c>
      <c r="H93" s="11"/>
      <c r="I93" s="12"/>
      <c r="J93" s="13"/>
      <c r="K93" s="21"/>
      <c r="L93" s="11" t="s">
        <v>3</v>
      </c>
      <c r="M93" s="43"/>
      <c r="N93" s="16"/>
      <c r="O93" s="6"/>
      <c r="P93" s="6"/>
      <c r="AH93" s="4">
        <v>0</v>
      </c>
    </row>
    <row r="94" spans="1:34" s="4" customFormat="1" ht="18.75" hidden="1" customHeight="1">
      <c r="A94" s="9"/>
      <c r="B94" s="9"/>
      <c r="C94" s="2" t="s">
        <v>6</v>
      </c>
      <c r="D94" s="48"/>
      <c r="E94" s="49"/>
      <c r="F94" s="50"/>
      <c r="G94" s="51"/>
      <c r="H94" s="17"/>
      <c r="I94" s="18" t="s">
        <v>5</v>
      </c>
      <c r="J94" s="19"/>
      <c r="K94" s="17"/>
      <c r="L94" s="20"/>
      <c r="M94" s="43"/>
      <c r="N94" s="16"/>
      <c r="O94" s="6"/>
      <c r="P94" s="6"/>
      <c r="AH94" s="4">
        <v>0</v>
      </c>
    </row>
    <row r="95" spans="1:34" s="4" customFormat="1" ht="0.75" hidden="1" customHeight="1">
      <c r="A95" s="9"/>
      <c r="B95" s="9"/>
      <c r="C95" s="2" t="s">
        <v>63</v>
      </c>
      <c r="D95" s="48"/>
      <c r="E95" s="49"/>
      <c r="F95" s="50"/>
      <c r="G95" s="36"/>
      <c r="H95" s="17"/>
      <c r="I95" s="18"/>
      <c r="J95" s="19"/>
      <c r="K95" s="17"/>
      <c r="L95" s="20"/>
      <c r="M95" s="43"/>
      <c r="N95" s="16"/>
      <c r="O95" s="6"/>
      <c r="P95" s="6"/>
      <c r="AH95" s="4">
        <v>0</v>
      </c>
    </row>
    <row r="96" spans="1:34" s="4" customFormat="1" ht="45" hidden="1" customHeight="1">
      <c r="A96" s="9" t="s">
        <v>23</v>
      </c>
      <c r="B96" s="9" t="s">
        <v>24</v>
      </c>
      <c r="C96" s="2"/>
      <c r="D96" s="48"/>
      <c r="E96" s="49"/>
      <c r="F96" s="50" t="str">
        <f>INDEX(PT_DIFFERENTIATION_VTAR,MATCH(A96,PT_DIFFERENTIATION_VTAR_ID,0))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96" s="51" t="str">
        <f>INDEX(PT_DIFFERENTIATION_NTAR,MATCH(B96,PT_DIFFERENTIATION_NTAR_ID,0))</f>
        <v/>
      </c>
      <c r="H96" s="11"/>
      <c r="I96" s="12"/>
      <c r="J96" s="13"/>
      <c r="K96" s="21"/>
      <c r="L96" s="11" t="s">
        <v>3</v>
      </c>
      <c r="M96" s="43"/>
      <c r="N96" s="16"/>
      <c r="O96" s="6"/>
      <c r="P96" s="6"/>
      <c r="AH96" s="4">
        <v>0</v>
      </c>
    </row>
    <row r="97" spans="1:34" s="4" customFormat="1" ht="18.75" hidden="1" customHeight="1">
      <c r="A97" s="9"/>
      <c r="B97" s="9"/>
      <c r="C97" s="2" t="s">
        <v>6</v>
      </c>
      <c r="D97" s="48"/>
      <c r="E97" s="49"/>
      <c r="F97" s="50"/>
      <c r="G97" s="51"/>
      <c r="H97" s="17"/>
      <c r="I97" s="18" t="s">
        <v>5</v>
      </c>
      <c r="J97" s="19"/>
      <c r="K97" s="17"/>
      <c r="L97" s="20"/>
      <c r="M97" s="43"/>
      <c r="N97" s="16"/>
      <c r="O97" s="6"/>
      <c r="P97" s="6"/>
      <c r="AH97" s="4">
        <v>0</v>
      </c>
    </row>
    <row r="98" spans="1:34" s="4" customFormat="1" ht="0.75" hidden="1" customHeight="1">
      <c r="A98" s="9"/>
      <c r="B98" s="9"/>
      <c r="C98" s="2" t="s">
        <v>63</v>
      </c>
      <c r="D98" s="48"/>
      <c r="E98" s="49"/>
      <c r="F98" s="50"/>
      <c r="G98" s="36"/>
      <c r="H98" s="17"/>
      <c r="I98" s="18"/>
      <c r="J98" s="19"/>
      <c r="K98" s="17"/>
      <c r="L98" s="20"/>
      <c r="M98" s="43"/>
      <c r="N98" s="16"/>
      <c r="O98" s="6"/>
      <c r="P98" s="6"/>
      <c r="AH98" s="4">
        <v>0</v>
      </c>
    </row>
    <row r="99" spans="1:34" s="4" customFormat="1" ht="18.75" hidden="1" customHeight="1">
      <c r="A99" s="9" t="s">
        <v>25</v>
      </c>
      <c r="B99" s="9" t="s">
        <v>26</v>
      </c>
      <c r="C99" s="2"/>
      <c r="D99" s="48"/>
      <c r="E99" s="49"/>
      <c r="F99" s="50" t="str">
        <f>INDEX(PT_DIFFERENTIATION_VTAR,MATCH(A99,PT_DIFFERENTIATION_VTAR_ID,0))</f>
        <v>Тарифы на услуги по передаче тепловой энергии</v>
      </c>
      <c r="G99" s="51" t="str">
        <f>INDEX(PT_DIFFERENTIATION_NTAR,MATCH(B99,PT_DIFFERENTIATION_NTAR_ID,0))</f>
        <v/>
      </c>
      <c r="H99" s="11"/>
      <c r="I99" s="12"/>
      <c r="J99" s="13"/>
      <c r="K99" s="21"/>
      <c r="L99" s="11" t="s">
        <v>3</v>
      </c>
      <c r="M99" s="43"/>
      <c r="N99" s="16"/>
      <c r="O99" s="6"/>
      <c r="P99" s="6"/>
      <c r="AH99" s="4">
        <v>0</v>
      </c>
    </row>
    <row r="100" spans="1:34" s="4" customFormat="1" ht="18.75" hidden="1" customHeight="1">
      <c r="A100" s="9"/>
      <c r="B100" s="9"/>
      <c r="C100" s="2" t="s">
        <v>6</v>
      </c>
      <c r="D100" s="48"/>
      <c r="E100" s="49"/>
      <c r="F100" s="50"/>
      <c r="G100" s="51"/>
      <c r="H100" s="17"/>
      <c r="I100" s="18" t="s">
        <v>5</v>
      </c>
      <c r="J100" s="19"/>
      <c r="K100" s="17"/>
      <c r="L100" s="20"/>
      <c r="M100" s="43"/>
      <c r="N100" s="16"/>
      <c r="O100" s="6"/>
      <c r="P100" s="6"/>
      <c r="AH100" s="4">
        <v>0</v>
      </c>
    </row>
    <row r="101" spans="1:34" s="4" customFormat="1" ht="0.75" hidden="1" customHeight="1">
      <c r="A101" s="9"/>
      <c r="B101" s="9"/>
      <c r="C101" s="2" t="s">
        <v>63</v>
      </c>
      <c r="D101" s="48"/>
      <c r="E101" s="49"/>
      <c r="F101" s="50"/>
      <c r="G101" s="36"/>
      <c r="H101" s="17"/>
      <c r="I101" s="18"/>
      <c r="J101" s="19"/>
      <c r="K101" s="17"/>
      <c r="L101" s="20"/>
      <c r="M101" s="43"/>
      <c r="N101" s="16"/>
      <c r="O101" s="6"/>
      <c r="P101" s="6"/>
      <c r="AH101" s="4">
        <v>0</v>
      </c>
    </row>
    <row r="102" spans="1:34" s="4" customFormat="1" ht="18.75" hidden="1" customHeight="1">
      <c r="A102" s="9" t="s">
        <v>27</v>
      </c>
      <c r="B102" s="9" t="s">
        <v>28</v>
      </c>
      <c r="C102" s="2"/>
      <c r="D102" s="48"/>
      <c r="E102" s="49"/>
      <c r="F102" s="50" t="str">
        <f>INDEX(PT_DIFFERENTIATION_VTAR,MATCH(A102,PT_DIFFERENTIATION_VTAR_ID,0))</f>
        <v>Тарифы на услуги по передаче теплоносителя</v>
      </c>
      <c r="G102" s="51" t="str">
        <f>INDEX(PT_DIFFERENTIATION_NTAR,MATCH(B102,PT_DIFFERENTIATION_NTAR_ID,0))</f>
        <v/>
      </c>
      <c r="H102" s="11"/>
      <c r="I102" s="12"/>
      <c r="J102" s="13"/>
      <c r="K102" s="21"/>
      <c r="L102" s="11" t="s">
        <v>3</v>
      </c>
      <c r="M102" s="43"/>
      <c r="N102" s="16"/>
      <c r="O102" s="6"/>
      <c r="P102" s="6"/>
      <c r="AH102" s="4">
        <v>0</v>
      </c>
    </row>
    <row r="103" spans="1:34" s="4" customFormat="1" ht="18.75" hidden="1" customHeight="1">
      <c r="A103" s="9"/>
      <c r="B103" s="9"/>
      <c r="C103" s="2" t="s">
        <v>6</v>
      </c>
      <c r="D103" s="48"/>
      <c r="E103" s="49"/>
      <c r="F103" s="50"/>
      <c r="G103" s="51"/>
      <c r="H103" s="17"/>
      <c r="I103" s="18" t="s">
        <v>5</v>
      </c>
      <c r="J103" s="19"/>
      <c r="K103" s="17"/>
      <c r="L103" s="20"/>
      <c r="M103" s="43"/>
      <c r="N103" s="16"/>
      <c r="O103" s="6"/>
      <c r="P103" s="6"/>
      <c r="AH103" s="4">
        <v>0</v>
      </c>
    </row>
    <row r="104" spans="1:34" s="4" customFormat="1" ht="0.75" hidden="1" customHeight="1">
      <c r="A104" s="9"/>
      <c r="B104" s="9"/>
      <c r="C104" s="2" t="s">
        <v>63</v>
      </c>
      <c r="D104" s="48"/>
      <c r="E104" s="49"/>
      <c r="F104" s="50"/>
      <c r="G104" s="36"/>
      <c r="H104" s="17"/>
      <c r="I104" s="18"/>
      <c r="J104" s="19"/>
      <c r="K104" s="17"/>
      <c r="L104" s="20"/>
      <c r="M104" s="43"/>
      <c r="N104" s="16"/>
      <c r="O104" s="6"/>
      <c r="P104" s="6"/>
      <c r="AH104" s="4">
        <v>0</v>
      </c>
    </row>
    <row r="105" spans="1:34" s="4" customFormat="1" ht="18.75" hidden="1" customHeight="1">
      <c r="A105" s="9" t="s">
        <v>29</v>
      </c>
      <c r="B105" s="9" t="s">
        <v>30</v>
      </c>
      <c r="C105" s="2"/>
      <c r="D105" s="48"/>
      <c r="E105" s="49"/>
      <c r="F105" s="50" t="str">
        <f>INDEX(PT_DIFFERENTIATION_VTAR,MATCH(A105,PT_DIFFERENTIATION_VTAR_ID,0))</f>
        <v>Плата за услуги по поддержанию резервной тепловой мощности при отсутствии потребления тепловой энергии</v>
      </c>
      <c r="G105" s="51" t="str">
        <f>INDEX(PT_DIFFERENTIATION_NTAR,MATCH(B105,PT_DIFFERENTIATION_NTAR_ID,0))</f>
        <v/>
      </c>
      <c r="H105" s="11"/>
      <c r="I105" s="12"/>
      <c r="J105" s="13"/>
      <c r="K105" s="21"/>
      <c r="L105" s="11" t="s">
        <v>3</v>
      </c>
      <c r="M105" s="43"/>
      <c r="N105" s="16"/>
      <c r="O105" s="6"/>
      <c r="P105" s="6"/>
      <c r="AH105" s="4">
        <v>0</v>
      </c>
    </row>
    <row r="106" spans="1:34" s="4" customFormat="1" ht="18.75" hidden="1" customHeight="1">
      <c r="A106" s="9"/>
      <c r="B106" s="9"/>
      <c r="C106" s="2" t="s">
        <v>6</v>
      </c>
      <c r="D106" s="48"/>
      <c r="E106" s="49"/>
      <c r="F106" s="50"/>
      <c r="G106" s="51"/>
      <c r="H106" s="17"/>
      <c r="I106" s="18" t="s">
        <v>5</v>
      </c>
      <c r="J106" s="19"/>
      <c r="K106" s="17"/>
      <c r="L106" s="20"/>
      <c r="M106" s="43"/>
      <c r="N106" s="16"/>
      <c r="O106" s="6"/>
      <c r="P106" s="6"/>
      <c r="AH106" s="4">
        <v>0</v>
      </c>
    </row>
    <row r="107" spans="1:34" s="4" customFormat="1" ht="0.75" hidden="1" customHeight="1">
      <c r="A107" s="9"/>
      <c r="B107" s="9"/>
      <c r="C107" s="2" t="s">
        <v>63</v>
      </c>
      <c r="D107" s="48"/>
      <c r="E107" s="49"/>
      <c r="F107" s="50"/>
      <c r="G107" s="36"/>
      <c r="H107" s="17"/>
      <c r="I107" s="18"/>
      <c r="J107" s="19"/>
      <c r="K107" s="17"/>
      <c r="L107" s="20"/>
      <c r="M107" s="43"/>
      <c r="N107" s="16"/>
      <c r="O107" s="6"/>
      <c r="P107" s="6"/>
      <c r="AH107" s="4">
        <v>0</v>
      </c>
    </row>
    <row r="108" spans="1:34" s="4" customFormat="1" ht="18.75" hidden="1" customHeight="1">
      <c r="A108" s="9" t="s">
        <v>31</v>
      </c>
      <c r="B108" s="9" t="s">
        <v>32</v>
      </c>
      <c r="C108" s="2"/>
      <c r="D108" s="48"/>
      <c r="E108" s="49"/>
      <c r="F108" s="50" t="str">
        <f>INDEX(PT_DIFFERENTIATION_VTAR,MATCH(A108,PT_DIFFERENTIATION_VTAR_ID,0))</f>
        <v>Плата за подключение (технологическое присоединение) к системе теплоснабжения</v>
      </c>
      <c r="G108" s="51" t="str">
        <f>INDEX(PT_DIFFERENTIATION_NTAR,MATCH(B108,PT_DIFFERENTIATION_NTAR_ID,0))</f>
        <v/>
      </c>
      <c r="H108" s="11"/>
      <c r="I108" s="12"/>
      <c r="J108" s="13"/>
      <c r="K108" s="21"/>
      <c r="L108" s="11" t="s">
        <v>3</v>
      </c>
      <c r="M108" s="43"/>
      <c r="N108" s="16"/>
      <c r="O108" s="6"/>
      <c r="P108" s="6"/>
      <c r="AH108" s="4">
        <v>0</v>
      </c>
    </row>
    <row r="109" spans="1:34" s="4" customFormat="1" ht="18.75" hidden="1" customHeight="1">
      <c r="A109" s="9"/>
      <c r="B109" s="9"/>
      <c r="C109" s="2" t="s">
        <v>6</v>
      </c>
      <c r="D109" s="48"/>
      <c r="E109" s="49"/>
      <c r="F109" s="50"/>
      <c r="G109" s="51"/>
      <c r="H109" s="17"/>
      <c r="I109" s="18" t="s">
        <v>5</v>
      </c>
      <c r="J109" s="19"/>
      <c r="K109" s="17"/>
      <c r="L109" s="20"/>
      <c r="M109" s="43"/>
      <c r="N109" s="16"/>
      <c r="O109" s="6"/>
      <c r="P109" s="6"/>
      <c r="AH109" s="4">
        <v>0</v>
      </c>
    </row>
    <row r="110" spans="1:34" s="4" customFormat="1" ht="0.75" hidden="1" customHeight="1">
      <c r="A110" s="9"/>
      <c r="B110" s="9"/>
      <c r="C110" s="2" t="s">
        <v>63</v>
      </c>
      <c r="D110" s="48"/>
      <c r="E110" s="49"/>
      <c r="F110" s="50"/>
      <c r="G110" s="36"/>
      <c r="H110" s="17"/>
      <c r="I110" s="18"/>
      <c r="J110" s="19"/>
      <c r="K110" s="17"/>
      <c r="L110" s="20"/>
      <c r="M110" s="43"/>
      <c r="N110" s="16"/>
      <c r="O110" s="6"/>
      <c r="P110" s="6"/>
      <c r="AH110" s="4">
        <v>0</v>
      </c>
    </row>
    <row r="111" spans="1:34" s="4" customFormat="1" ht="18.75" hidden="1" customHeight="1">
      <c r="A111" s="9" t="s">
        <v>33</v>
      </c>
      <c r="B111" s="9" t="s">
        <v>34</v>
      </c>
      <c r="C111" s="2"/>
      <c r="D111" s="48"/>
      <c r="E111" s="49"/>
      <c r="F111" s="50" t="str">
        <f>INDEX(PT_DIFFERENTIATION_VTAR,MATCH(A111,PT_DIFFERENTIATION_VTAR_ID,0))</f>
        <v>Плата за подключение (технологическое присоединение) к системе теплоснабжения (индивидуальная)</v>
      </c>
      <c r="G111" s="51" t="str">
        <f>INDEX(PT_DIFFERENTIATION_NTAR,MATCH(B111,PT_DIFFERENTIATION_NTAR_ID,0))</f>
        <v/>
      </c>
      <c r="H111" s="11"/>
      <c r="I111" s="12"/>
      <c r="J111" s="13"/>
      <c r="K111" s="21"/>
      <c r="L111" s="11" t="s">
        <v>3</v>
      </c>
      <c r="M111" s="43"/>
      <c r="N111" s="16"/>
      <c r="O111" s="6"/>
      <c r="P111" s="6"/>
      <c r="AH111" s="4">
        <v>0</v>
      </c>
    </row>
    <row r="112" spans="1:34" s="4" customFormat="1" ht="18.75" hidden="1" customHeight="1">
      <c r="A112" s="9"/>
      <c r="B112" s="9"/>
      <c r="C112" s="2" t="s">
        <v>6</v>
      </c>
      <c r="D112" s="48"/>
      <c r="E112" s="49"/>
      <c r="F112" s="50"/>
      <c r="G112" s="51"/>
      <c r="H112" s="17"/>
      <c r="I112" s="18" t="s">
        <v>5</v>
      </c>
      <c r="J112" s="19"/>
      <c r="K112" s="17"/>
      <c r="L112" s="20"/>
      <c r="M112" s="43"/>
      <c r="N112" s="16"/>
      <c r="O112" s="6"/>
      <c r="P112" s="6"/>
      <c r="AH112" s="4">
        <v>0</v>
      </c>
    </row>
    <row r="113" spans="1:34" s="4" customFormat="1" ht="0.75" hidden="1" customHeight="1">
      <c r="A113" s="9"/>
      <c r="B113" s="9"/>
      <c r="C113" s="2" t="s">
        <v>63</v>
      </c>
      <c r="D113" s="48"/>
      <c r="E113" s="49"/>
      <c r="F113" s="50"/>
      <c r="G113" s="36"/>
      <c r="H113" s="17"/>
      <c r="I113" s="18"/>
      <c r="J113" s="19"/>
      <c r="K113" s="17"/>
      <c r="L113" s="20"/>
      <c r="M113" s="43"/>
      <c r="N113" s="16"/>
      <c r="O113" s="6"/>
      <c r="P113" s="6"/>
      <c r="AH113" s="4">
        <v>0</v>
      </c>
    </row>
    <row r="114" spans="1:34" s="4" customFormat="1" ht="18.75" hidden="1" customHeight="1">
      <c r="A114" s="9" t="s">
        <v>35</v>
      </c>
      <c r="B114" s="9" t="s">
        <v>36</v>
      </c>
      <c r="C114" s="2"/>
      <c r="D114" s="48"/>
      <c r="E114" s="49"/>
      <c r="F114" s="50" t="str">
        <f>INDEX(PT_DIFFERENTIATION_VTAR,MATCH(A114,PT_DIFFERENTIATION_VTAR_ID,0))</f>
        <v>Тариф на питьевую воду (питьевое водоснабжение)</v>
      </c>
      <c r="G114" s="51" t="str">
        <f>INDEX(PT_DIFFERENTIATION_NTAR,MATCH(B114,PT_DIFFERENTIATION_NTAR_ID,0))</f>
        <v/>
      </c>
      <c r="H114" s="11"/>
      <c r="I114" s="12"/>
      <c r="J114" s="13"/>
      <c r="K114" s="21"/>
      <c r="L114" s="11" t="s">
        <v>3</v>
      </c>
      <c r="M114" s="43"/>
      <c r="N114" s="16"/>
      <c r="O114" s="6"/>
      <c r="P114" s="6"/>
      <c r="AH114" s="4">
        <v>0</v>
      </c>
    </row>
    <row r="115" spans="1:34" s="4" customFormat="1" ht="18.75" hidden="1" customHeight="1">
      <c r="A115" s="9"/>
      <c r="B115" s="9"/>
      <c r="C115" s="2" t="s">
        <v>6</v>
      </c>
      <c r="D115" s="48"/>
      <c r="E115" s="49"/>
      <c r="F115" s="50"/>
      <c r="G115" s="51"/>
      <c r="H115" s="17"/>
      <c r="I115" s="18" t="s">
        <v>5</v>
      </c>
      <c r="J115" s="19"/>
      <c r="K115" s="17"/>
      <c r="L115" s="20"/>
      <c r="M115" s="43"/>
      <c r="N115" s="16"/>
      <c r="O115" s="6"/>
      <c r="P115" s="6"/>
      <c r="AH115" s="4">
        <v>0</v>
      </c>
    </row>
    <row r="116" spans="1:34" s="4" customFormat="1" ht="0.75" hidden="1" customHeight="1">
      <c r="A116" s="9"/>
      <c r="B116" s="9"/>
      <c r="C116" s="2" t="s">
        <v>63</v>
      </c>
      <c r="D116" s="48"/>
      <c r="E116" s="49"/>
      <c r="F116" s="50"/>
      <c r="G116" s="36"/>
      <c r="H116" s="17"/>
      <c r="I116" s="18"/>
      <c r="J116" s="19"/>
      <c r="K116" s="17"/>
      <c r="L116" s="20"/>
      <c r="M116" s="43"/>
      <c r="N116" s="16"/>
      <c r="O116" s="6"/>
      <c r="P116" s="6"/>
      <c r="AH116" s="4">
        <v>0</v>
      </c>
    </row>
    <row r="117" spans="1:34" s="4" customFormat="1" ht="18.75" hidden="1" customHeight="1">
      <c r="A117" s="9" t="s">
        <v>37</v>
      </c>
      <c r="B117" s="9" t="s">
        <v>38</v>
      </c>
      <c r="C117" s="2"/>
      <c r="D117" s="48"/>
      <c r="E117" s="49"/>
      <c r="F117" s="50" t="str">
        <f>INDEX(PT_DIFFERENTIATION_VTAR,MATCH(A117,PT_DIFFERENTIATION_VTAR_ID,0))</f>
        <v>Тариф на техническую воду</v>
      </c>
      <c r="G117" s="51" t="str">
        <f>INDEX(PT_DIFFERENTIATION_NTAR,MATCH(B117,PT_DIFFERENTIATION_NTAR_ID,0))</f>
        <v/>
      </c>
      <c r="H117" s="11"/>
      <c r="I117" s="12"/>
      <c r="J117" s="13"/>
      <c r="K117" s="21"/>
      <c r="L117" s="11" t="s">
        <v>3</v>
      </c>
      <c r="M117" s="43"/>
      <c r="N117" s="16"/>
      <c r="O117" s="6"/>
      <c r="P117" s="6"/>
      <c r="AH117" s="4">
        <v>0</v>
      </c>
    </row>
    <row r="118" spans="1:34" s="4" customFormat="1" ht="18.75" hidden="1" customHeight="1">
      <c r="A118" s="9"/>
      <c r="B118" s="9"/>
      <c r="C118" s="2" t="s">
        <v>6</v>
      </c>
      <c r="D118" s="48"/>
      <c r="E118" s="49"/>
      <c r="F118" s="50"/>
      <c r="G118" s="51"/>
      <c r="H118" s="17"/>
      <c r="I118" s="18" t="s">
        <v>5</v>
      </c>
      <c r="J118" s="19"/>
      <c r="K118" s="17"/>
      <c r="L118" s="20"/>
      <c r="M118" s="43"/>
      <c r="N118" s="16"/>
      <c r="O118" s="6"/>
      <c r="P118" s="6"/>
      <c r="AH118" s="4">
        <v>0</v>
      </c>
    </row>
    <row r="119" spans="1:34" s="4" customFormat="1" ht="0.75" hidden="1" customHeight="1">
      <c r="A119" s="9"/>
      <c r="B119" s="9"/>
      <c r="C119" s="2" t="s">
        <v>63</v>
      </c>
      <c r="D119" s="48"/>
      <c r="E119" s="49"/>
      <c r="F119" s="50"/>
      <c r="G119" s="36"/>
      <c r="H119" s="17"/>
      <c r="I119" s="18"/>
      <c r="J119" s="19"/>
      <c r="K119" s="17"/>
      <c r="L119" s="20"/>
      <c r="M119" s="43"/>
      <c r="N119" s="16"/>
      <c r="O119" s="6"/>
      <c r="P119" s="6"/>
      <c r="AH119" s="4">
        <v>0</v>
      </c>
    </row>
    <row r="120" spans="1:34" s="4" customFormat="1" ht="18.75" hidden="1" customHeight="1">
      <c r="A120" s="9" t="s">
        <v>39</v>
      </c>
      <c r="B120" s="9" t="s">
        <v>40</v>
      </c>
      <c r="C120" s="2"/>
      <c r="D120" s="48"/>
      <c r="E120" s="49"/>
      <c r="F120" s="50" t="str">
        <f>INDEX(PT_DIFFERENTIATION_VTAR,MATCH(A120,PT_DIFFERENTIATION_VTAR_ID,0))</f>
        <v>Тариф на транспортировку воды</v>
      </c>
      <c r="G120" s="51" t="str">
        <f>INDEX(PT_DIFFERENTIATION_NTAR,MATCH(B120,PT_DIFFERENTIATION_NTAR_ID,0))</f>
        <v/>
      </c>
      <c r="H120" s="11"/>
      <c r="I120" s="12"/>
      <c r="J120" s="13"/>
      <c r="K120" s="21"/>
      <c r="L120" s="11" t="s">
        <v>3</v>
      </c>
      <c r="M120" s="43"/>
      <c r="N120" s="16"/>
      <c r="O120" s="6"/>
      <c r="P120" s="6"/>
      <c r="AH120" s="4">
        <v>0</v>
      </c>
    </row>
    <row r="121" spans="1:34" s="4" customFormat="1" ht="18.75" hidden="1" customHeight="1">
      <c r="A121" s="9"/>
      <c r="B121" s="9"/>
      <c r="C121" s="2" t="s">
        <v>6</v>
      </c>
      <c r="D121" s="48"/>
      <c r="E121" s="49"/>
      <c r="F121" s="50"/>
      <c r="G121" s="51"/>
      <c r="H121" s="17"/>
      <c r="I121" s="18" t="s">
        <v>5</v>
      </c>
      <c r="J121" s="19"/>
      <c r="K121" s="17"/>
      <c r="L121" s="20"/>
      <c r="M121" s="43"/>
      <c r="N121" s="16"/>
      <c r="O121" s="6"/>
      <c r="P121" s="6"/>
      <c r="AH121" s="4">
        <v>0</v>
      </c>
    </row>
    <row r="122" spans="1:34" s="4" customFormat="1" ht="0.75" hidden="1" customHeight="1">
      <c r="A122" s="9"/>
      <c r="B122" s="9"/>
      <c r="C122" s="2" t="s">
        <v>63</v>
      </c>
      <c r="D122" s="48"/>
      <c r="E122" s="49"/>
      <c r="F122" s="50"/>
      <c r="G122" s="36"/>
      <c r="H122" s="17"/>
      <c r="I122" s="18"/>
      <c r="J122" s="19"/>
      <c r="K122" s="17"/>
      <c r="L122" s="20"/>
      <c r="M122" s="43"/>
      <c r="N122" s="16"/>
      <c r="O122" s="6"/>
      <c r="P122" s="6"/>
      <c r="AH122" s="4">
        <v>0</v>
      </c>
    </row>
    <row r="123" spans="1:34" s="4" customFormat="1" ht="18.75" hidden="1" customHeight="1">
      <c r="A123" s="9" t="s">
        <v>41</v>
      </c>
      <c r="B123" s="9" t="s">
        <v>42</v>
      </c>
      <c r="C123" s="2"/>
      <c r="D123" s="48"/>
      <c r="E123" s="49"/>
      <c r="F123" s="50" t="str">
        <f>INDEX(PT_DIFFERENTIATION_VTAR,MATCH(A123,PT_DIFFERENTIATION_VTAR_ID,0))</f>
        <v>Тариф на подвоз воды</v>
      </c>
      <c r="G123" s="51" t="str">
        <f>INDEX(PT_DIFFERENTIATION_NTAR,MATCH(B123,PT_DIFFERENTIATION_NTAR_ID,0))</f>
        <v/>
      </c>
      <c r="H123" s="11"/>
      <c r="I123" s="12"/>
      <c r="J123" s="13"/>
      <c r="K123" s="21"/>
      <c r="L123" s="11" t="s">
        <v>3</v>
      </c>
      <c r="M123" s="43"/>
      <c r="N123" s="16"/>
      <c r="O123" s="6"/>
      <c r="P123" s="6"/>
      <c r="AH123" s="4">
        <v>0</v>
      </c>
    </row>
    <row r="124" spans="1:34" s="4" customFormat="1" ht="18.75" hidden="1" customHeight="1">
      <c r="A124" s="9"/>
      <c r="B124" s="9"/>
      <c r="C124" s="2" t="s">
        <v>6</v>
      </c>
      <c r="D124" s="48"/>
      <c r="E124" s="49"/>
      <c r="F124" s="50"/>
      <c r="G124" s="51"/>
      <c r="H124" s="17"/>
      <c r="I124" s="18" t="s">
        <v>5</v>
      </c>
      <c r="J124" s="19"/>
      <c r="K124" s="17"/>
      <c r="L124" s="20"/>
      <c r="M124" s="43"/>
      <c r="N124" s="16"/>
      <c r="O124" s="6"/>
      <c r="P124" s="6"/>
      <c r="AH124" s="4">
        <v>0</v>
      </c>
    </row>
    <row r="125" spans="1:34" s="4" customFormat="1" ht="0.75" hidden="1" customHeight="1">
      <c r="A125" s="9"/>
      <c r="B125" s="9"/>
      <c r="C125" s="2" t="s">
        <v>63</v>
      </c>
      <c r="D125" s="48"/>
      <c r="E125" s="49"/>
      <c r="F125" s="50"/>
      <c r="G125" s="36"/>
      <c r="H125" s="17"/>
      <c r="I125" s="18"/>
      <c r="J125" s="19"/>
      <c r="K125" s="17"/>
      <c r="L125" s="20"/>
      <c r="M125" s="43"/>
      <c r="N125" s="16"/>
      <c r="O125" s="6"/>
      <c r="P125" s="6"/>
      <c r="AH125" s="4">
        <v>0</v>
      </c>
    </row>
    <row r="126" spans="1:34" s="4" customFormat="1" ht="18.75" hidden="1" customHeight="1">
      <c r="A126" s="9" t="s">
        <v>43</v>
      </c>
      <c r="B126" s="9" t="s">
        <v>44</v>
      </c>
      <c r="C126" s="2"/>
      <c r="D126" s="48"/>
      <c r="E126" s="49"/>
      <c r="F126" s="50" t="str">
        <f>INDEX(PT_DIFFERENTIATION_VTAR,MATCH(A126,PT_DIFFERENTIATION_VTAR_ID,0))</f>
        <v>Тариф на подключение (технологическое присоединение) к централизованной системе холодного водоснабжения</v>
      </c>
      <c r="G126" s="51" t="str">
        <f>INDEX(PT_DIFFERENTIATION_NTAR,MATCH(B126,PT_DIFFERENTIATION_NTAR_ID,0))</f>
        <v/>
      </c>
      <c r="H126" s="11"/>
      <c r="I126" s="12"/>
      <c r="J126" s="13"/>
      <c r="K126" s="21"/>
      <c r="L126" s="11" t="s">
        <v>3</v>
      </c>
      <c r="M126" s="43"/>
      <c r="N126" s="16"/>
      <c r="O126" s="6"/>
      <c r="P126" s="6"/>
      <c r="AH126" s="4">
        <v>0</v>
      </c>
    </row>
    <row r="127" spans="1:34" s="4" customFormat="1" ht="18.75" hidden="1" customHeight="1">
      <c r="A127" s="9"/>
      <c r="B127" s="9"/>
      <c r="C127" s="2" t="s">
        <v>6</v>
      </c>
      <c r="D127" s="48"/>
      <c r="E127" s="49"/>
      <c r="F127" s="50"/>
      <c r="G127" s="51"/>
      <c r="H127" s="17"/>
      <c r="I127" s="18" t="s">
        <v>5</v>
      </c>
      <c r="J127" s="19"/>
      <c r="K127" s="17"/>
      <c r="L127" s="20"/>
      <c r="M127" s="43"/>
      <c r="N127" s="16"/>
      <c r="O127" s="6"/>
      <c r="P127" s="6"/>
      <c r="AH127" s="4">
        <v>0</v>
      </c>
    </row>
    <row r="128" spans="1:34" s="4" customFormat="1" ht="0.75" hidden="1" customHeight="1">
      <c r="A128" s="9"/>
      <c r="B128" s="9"/>
      <c r="C128" s="2" t="s">
        <v>63</v>
      </c>
      <c r="D128" s="48"/>
      <c r="E128" s="49"/>
      <c r="F128" s="50"/>
      <c r="G128" s="36"/>
      <c r="H128" s="17"/>
      <c r="I128" s="18"/>
      <c r="J128" s="19"/>
      <c r="K128" s="17"/>
      <c r="L128" s="20"/>
      <c r="M128" s="43"/>
      <c r="N128" s="16"/>
      <c r="O128" s="6"/>
      <c r="P128" s="6"/>
      <c r="AH128" s="4">
        <v>0</v>
      </c>
    </row>
    <row r="129" spans="1:34" s="4" customFormat="1" ht="18.75" customHeight="1">
      <c r="A129" s="9" t="s">
        <v>45</v>
      </c>
      <c r="B129" s="9" t="s">
        <v>46</v>
      </c>
      <c r="C129" s="2"/>
      <c r="D129" s="48"/>
      <c r="E129" s="49"/>
      <c r="F129" s="50" t="str">
        <f>INDEX(PT_DIFFERENTIATION_VTAR,MATCH(A129,PT_DIFFERENTIATION_VTAR_ID,0))</f>
        <v>Тариф на горячую воду (горячее водоснабжение)</v>
      </c>
      <c r="G129" s="51" t="str">
        <f>INDEX(PT_DIFFERENTIATION_NTAR,MATCH(B129,PT_DIFFERENTIATION_NTAR_ID,0))</f>
        <v>Тариф на горячую воду</v>
      </c>
      <c r="H129" s="11"/>
      <c r="I129" s="12">
        <v>46388</v>
      </c>
      <c r="J129" s="13">
        <v>46752</v>
      </c>
      <c r="K129" s="21">
        <v>0</v>
      </c>
      <c r="L129" s="11" t="s">
        <v>3</v>
      </c>
      <c r="M129" s="43"/>
      <c r="N129" s="16"/>
      <c r="O129" s="6"/>
      <c r="P129" s="6"/>
      <c r="AH129" s="4">
        <v>0</v>
      </c>
    </row>
    <row r="130" spans="1:34" s="4" customFormat="1" ht="18.75" customHeight="1">
      <c r="A130" s="9"/>
      <c r="B130" s="9"/>
      <c r="C130" s="2" t="s">
        <v>6</v>
      </c>
      <c r="D130" s="48"/>
      <c r="E130" s="49"/>
      <c r="F130" s="50"/>
      <c r="G130" s="51"/>
      <c r="H130" s="17"/>
      <c r="I130" s="18" t="s">
        <v>5</v>
      </c>
      <c r="J130" s="19"/>
      <c r="K130" s="17"/>
      <c r="L130" s="20"/>
      <c r="M130" s="43"/>
      <c r="N130" s="16"/>
      <c r="O130" s="6"/>
      <c r="P130" s="6"/>
      <c r="AH130" s="4">
        <v>0</v>
      </c>
    </row>
    <row r="131" spans="1:34" s="4" customFormat="1" ht="0.75" customHeight="1">
      <c r="A131" s="9"/>
      <c r="B131" s="9"/>
      <c r="C131" s="2" t="s">
        <v>63</v>
      </c>
      <c r="D131" s="48"/>
      <c r="E131" s="49"/>
      <c r="F131" s="50"/>
      <c r="G131" s="36"/>
      <c r="H131" s="17"/>
      <c r="I131" s="18"/>
      <c r="J131" s="19"/>
      <c r="K131" s="17"/>
      <c r="L131" s="20"/>
      <c r="M131" s="43"/>
      <c r="N131" s="16"/>
      <c r="O131" s="6"/>
      <c r="P131" s="6"/>
      <c r="AH131" s="4">
        <v>0</v>
      </c>
    </row>
    <row r="132" spans="1:34" s="4" customFormat="1" ht="18.75" hidden="1" customHeight="1">
      <c r="A132" s="9" t="s">
        <v>48</v>
      </c>
      <c r="B132" s="9" t="s">
        <v>49</v>
      </c>
      <c r="C132" s="2"/>
      <c r="D132" s="48"/>
      <c r="E132" s="49"/>
      <c r="F132" s="50" t="str">
        <f>INDEX(PT_DIFFERENTIATION_VTAR,MATCH(A132,PT_DIFFERENTIATION_VTAR_ID,0))</f>
        <v>Тариф на транспортировку горячей воды</v>
      </c>
      <c r="G132" s="51" t="str">
        <f>INDEX(PT_DIFFERENTIATION_NTAR,MATCH(B132,PT_DIFFERENTIATION_NTAR_ID,0))</f>
        <v/>
      </c>
      <c r="H132" s="11"/>
      <c r="I132" s="12"/>
      <c r="J132" s="13"/>
      <c r="K132" s="21"/>
      <c r="L132" s="11" t="s">
        <v>3</v>
      </c>
      <c r="M132" s="43"/>
      <c r="N132" s="16"/>
      <c r="O132" s="6"/>
      <c r="P132" s="6"/>
      <c r="AH132" s="4">
        <v>0</v>
      </c>
    </row>
    <row r="133" spans="1:34" s="4" customFormat="1" ht="18.75" hidden="1" customHeight="1">
      <c r="A133" s="9"/>
      <c r="B133" s="9"/>
      <c r="C133" s="2" t="s">
        <v>6</v>
      </c>
      <c r="D133" s="48"/>
      <c r="E133" s="49"/>
      <c r="F133" s="50"/>
      <c r="G133" s="51"/>
      <c r="H133" s="17"/>
      <c r="I133" s="18" t="s">
        <v>5</v>
      </c>
      <c r="J133" s="19"/>
      <c r="K133" s="17"/>
      <c r="L133" s="20"/>
      <c r="M133" s="43"/>
      <c r="N133" s="16"/>
      <c r="O133" s="6"/>
      <c r="P133" s="6"/>
      <c r="AH133" s="4">
        <v>0</v>
      </c>
    </row>
    <row r="134" spans="1:34" s="4" customFormat="1" ht="0.75" hidden="1" customHeight="1">
      <c r="A134" s="9"/>
      <c r="B134" s="9"/>
      <c r="C134" s="2" t="s">
        <v>63</v>
      </c>
      <c r="D134" s="48"/>
      <c r="E134" s="49"/>
      <c r="F134" s="50"/>
      <c r="G134" s="36"/>
      <c r="H134" s="17"/>
      <c r="I134" s="18"/>
      <c r="J134" s="19"/>
      <c r="K134" s="17"/>
      <c r="L134" s="20"/>
      <c r="M134" s="43"/>
      <c r="N134" s="16"/>
      <c r="O134" s="6"/>
      <c r="P134" s="6"/>
      <c r="AH134" s="4">
        <v>0</v>
      </c>
    </row>
    <row r="135" spans="1:34" s="4" customFormat="1" ht="18.75" hidden="1" customHeight="1">
      <c r="A135" s="9" t="s">
        <v>50</v>
      </c>
      <c r="B135" s="9" t="s">
        <v>51</v>
      </c>
      <c r="C135" s="2"/>
      <c r="D135" s="48"/>
      <c r="E135" s="49"/>
      <c r="F135" s="50" t="str">
        <f>INDEX(PT_DIFFERENTIATION_VTAR,MATCH(A135,PT_DIFFERENTIATION_VTAR_ID,0))</f>
        <v>Тариф на подключение (технологическое присоединение) к централизованной системе горячего водоснабжения</v>
      </c>
      <c r="G135" s="51" t="str">
        <f>INDEX(PT_DIFFERENTIATION_NTAR,MATCH(B135,PT_DIFFERENTIATION_NTAR_ID,0))</f>
        <v/>
      </c>
      <c r="H135" s="11"/>
      <c r="I135" s="12"/>
      <c r="J135" s="13"/>
      <c r="K135" s="21"/>
      <c r="L135" s="11" t="s">
        <v>3</v>
      </c>
      <c r="M135" s="43"/>
      <c r="N135" s="16"/>
      <c r="O135" s="6"/>
      <c r="P135" s="6"/>
      <c r="AH135" s="4">
        <v>0</v>
      </c>
    </row>
    <row r="136" spans="1:34" s="4" customFormat="1" ht="18.75" hidden="1" customHeight="1">
      <c r="A136" s="9"/>
      <c r="B136" s="9"/>
      <c r="C136" s="2" t="s">
        <v>6</v>
      </c>
      <c r="D136" s="48"/>
      <c r="E136" s="49"/>
      <c r="F136" s="50"/>
      <c r="G136" s="51"/>
      <c r="H136" s="17"/>
      <c r="I136" s="18" t="s">
        <v>5</v>
      </c>
      <c r="J136" s="19"/>
      <c r="K136" s="17"/>
      <c r="L136" s="20"/>
      <c r="M136" s="43"/>
      <c r="N136" s="16"/>
      <c r="O136" s="6"/>
      <c r="P136" s="6"/>
      <c r="AH136" s="4">
        <v>0</v>
      </c>
    </row>
    <row r="137" spans="1:34" s="4" customFormat="1" ht="0.75" hidden="1" customHeight="1">
      <c r="A137" s="9"/>
      <c r="B137" s="9"/>
      <c r="C137" s="2" t="s">
        <v>63</v>
      </c>
      <c r="D137" s="48"/>
      <c r="E137" s="49"/>
      <c r="F137" s="50"/>
      <c r="G137" s="36"/>
      <c r="H137" s="17"/>
      <c r="I137" s="18"/>
      <c r="J137" s="19"/>
      <c r="K137" s="17"/>
      <c r="L137" s="20"/>
      <c r="M137" s="43"/>
      <c r="N137" s="16"/>
      <c r="O137" s="6"/>
      <c r="P137" s="6"/>
      <c r="AH137" s="4">
        <v>0</v>
      </c>
    </row>
    <row r="138" spans="1:34" s="4" customFormat="1" ht="18.75" hidden="1" customHeight="1">
      <c r="A138" s="9" t="s">
        <v>52</v>
      </c>
      <c r="B138" s="9" t="s">
        <v>53</v>
      </c>
      <c r="C138" s="2"/>
      <c r="D138" s="48"/>
      <c r="E138" s="49"/>
      <c r="F138" s="50" t="str">
        <f>INDEX(PT_DIFFERENTIATION_VTAR,MATCH(A138,PT_DIFFERENTIATION_VTAR_ID,0))</f>
        <v>Тариф на водоотведение</v>
      </c>
      <c r="G138" s="51" t="str">
        <f>INDEX(PT_DIFFERENTIATION_NTAR,MATCH(B138,PT_DIFFERENTIATION_NTAR_ID,0))</f>
        <v/>
      </c>
      <c r="H138" s="11"/>
      <c r="I138" s="12"/>
      <c r="J138" s="13"/>
      <c r="K138" s="21"/>
      <c r="L138" s="11" t="s">
        <v>3</v>
      </c>
      <c r="M138" s="43"/>
      <c r="N138" s="16"/>
      <c r="O138" s="6"/>
      <c r="P138" s="6"/>
      <c r="AH138" s="4">
        <v>0</v>
      </c>
    </row>
    <row r="139" spans="1:34" s="4" customFormat="1" ht="18.75" hidden="1" customHeight="1">
      <c r="A139" s="9"/>
      <c r="B139" s="9"/>
      <c r="C139" s="2" t="s">
        <v>6</v>
      </c>
      <c r="D139" s="48"/>
      <c r="E139" s="49"/>
      <c r="F139" s="50"/>
      <c r="G139" s="51"/>
      <c r="H139" s="17"/>
      <c r="I139" s="18" t="s">
        <v>5</v>
      </c>
      <c r="J139" s="19"/>
      <c r="K139" s="17"/>
      <c r="L139" s="20"/>
      <c r="M139" s="43"/>
      <c r="N139" s="16"/>
      <c r="O139" s="6"/>
      <c r="P139" s="6"/>
      <c r="AH139" s="4">
        <v>0</v>
      </c>
    </row>
    <row r="140" spans="1:34" s="4" customFormat="1" ht="0.75" hidden="1" customHeight="1">
      <c r="A140" s="9"/>
      <c r="B140" s="9"/>
      <c r="C140" s="2" t="s">
        <v>63</v>
      </c>
      <c r="D140" s="48"/>
      <c r="E140" s="49"/>
      <c r="F140" s="50"/>
      <c r="G140" s="36"/>
      <c r="H140" s="17"/>
      <c r="I140" s="18"/>
      <c r="J140" s="19"/>
      <c r="K140" s="17"/>
      <c r="L140" s="20"/>
      <c r="M140" s="43"/>
      <c r="N140" s="16"/>
      <c r="O140" s="6"/>
      <c r="P140" s="6"/>
      <c r="AH140" s="4">
        <v>0</v>
      </c>
    </row>
    <row r="141" spans="1:34" s="4" customFormat="1" ht="18.75" hidden="1" customHeight="1">
      <c r="A141" s="9" t="s">
        <v>54</v>
      </c>
      <c r="B141" s="9" t="s">
        <v>55</v>
      </c>
      <c r="C141" s="2"/>
      <c r="D141" s="48"/>
      <c r="E141" s="49"/>
      <c r="F141" s="50" t="str">
        <f>INDEX(PT_DIFFERENTIATION_VTAR,MATCH(A141,PT_DIFFERENTIATION_VTAR_ID,0))</f>
        <v>Тариф на транспортировку сточных вод</v>
      </c>
      <c r="G141" s="51" t="str">
        <f>INDEX(PT_DIFFERENTIATION_NTAR,MATCH(B141,PT_DIFFERENTIATION_NTAR_ID,0))</f>
        <v/>
      </c>
      <c r="H141" s="11"/>
      <c r="I141" s="12"/>
      <c r="J141" s="13"/>
      <c r="K141" s="21"/>
      <c r="L141" s="11" t="s">
        <v>3</v>
      </c>
      <c r="M141" s="43"/>
      <c r="N141" s="16"/>
      <c r="O141" s="6"/>
      <c r="P141" s="6"/>
      <c r="AH141" s="4">
        <v>0</v>
      </c>
    </row>
    <row r="142" spans="1:34" s="4" customFormat="1" ht="18.75" hidden="1" customHeight="1">
      <c r="A142" s="9"/>
      <c r="B142" s="9"/>
      <c r="C142" s="2" t="s">
        <v>6</v>
      </c>
      <c r="D142" s="48"/>
      <c r="E142" s="49"/>
      <c r="F142" s="50"/>
      <c r="G142" s="51"/>
      <c r="H142" s="17"/>
      <c r="I142" s="18" t="s">
        <v>5</v>
      </c>
      <c r="J142" s="19"/>
      <c r="K142" s="17"/>
      <c r="L142" s="20"/>
      <c r="M142" s="43"/>
      <c r="N142" s="16"/>
      <c r="O142" s="6"/>
      <c r="P142" s="6"/>
      <c r="AH142" s="4">
        <v>0</v>
      </c>
    </row>
    <row r="143" spans="1:34" s="4" customFormat="1" ht="0.75" hidden="1" customHeight="1">
      <c r="A143" s="9"/>
      <c r="B143" s="9"/>
      <c r="C143" s="2" t="s">
        <v>63</v>
      </c>
      <c r="D143" s="48"/>
      <c r="E143" s="49"/>
      <c r="F143" s="50"/>
      <c r="G143" s="36"/>
      <c r="H143" s="17"/>
      <c r="I143" s="18"/>
      <c r="J143" s="19"/>
      <c r="K143" s="17"/>
      <c r="L143" s="20"/>
      <c r="M143" s="43"/>
      <c r="N143" s="16"/>
      <c r="O143" s="6"/>
      <c r="P143" s="6"/>
      <c r="AH143" s="4">
        <v>0</v>
      </c>
    </row>
    <row r="144" spans="1:34" s="4" customFormat="1" ht="18.75" hidden="1" customHeight="1">
      <c r="A144" s="9" t="s">
        <v>56</v>
      </c>
      <c r="B144" s="9" t="s">
        <v>57</v>
      </c>
      <c r="C144" s="2"/>
      <c r="D144" s="48"/>
      <c r="E144" s="49"/>
      <c r="F144" s="50" t="str">
        <f>INDEX(PT_DIFFERENTIATION_VTAR,MATCH(A144,PT_DIFFERENTIATION_VTAR_ID,0))</f>
        <v>Тариф на подключение (технологическое присоединение) к централизованной системе водоотведения</v>
      </c>
      <c r="G144" s="51" t="str">
        <f>INDEX(PT_DIFFERENTIATION_NTAR,MATCH(B144,PT_DIFFERENTIATION_NTAR_ID,0))</f>
        <v/>
      </c>
      <c r="H144" s="11"/>
      <c r="I144" s="12"/>
      <c r="J144" s="13"/>
      <c r="K144" s="21"/>
      <c r="L144" s="11" t="s">
        <v>3</v>
      </c>
      <c r="M144" s="43"/>
      <c r="N144" s="16"/>
      <c r="O144" s="6"/>
      <c r="P144" s="6"/>
      <c r="AH144" s="4">
        <v>0</v>
      </c>
    </row>
    <row r="145" spans="1:34" s="4" customFormat="1" ht="18.75" hidden="1" customHeight="1">
      <c r="A145" s="9"/>
      <c r="B145" s="9"/>
      <c r="C145" s="2" t="s">
        <v>6</v>
      </c>
      <c r="D145" s="48"/>
      <c r="E145" s="49"/>
      <c r="F145" s="50"/>
      <c r="G145" s="51"/>
      <c r="H145" s="17"/>
      <c r="I145" s="18" t="s">
        <v>5</v>
      </c>
      <c r="J145" s="19"/>
      <c r="K145" s="17"/>
      <c r="L145" s="20"/>
      <c r="M145" s="43"/>
      <c r="N145" s="16"/>
      <c r="O145" s="6"/>
      <c r="P145" s="6"/>
      <c r="AH145" s="4">
        <v>0</v>
      </c>
    </row>
    <row r="146" spans="1:34" s="4" customFormat="1" ht="1.1499999999999999" customHeight="1">
      <c r="A146" s="9"/>
      <c r="B146" s="9"/>
      <c r="C146" s="2" t="s">
        <v>63</v>
      </c>
      <c r="D146" s="48"/>
      <c r="E146" s="49"/>
      <c r="F146" s="50"/>
      <c r="G146" s="36"/>
      <c r="H146" s="17"/>
      <c r="I146" s="18"/>
      <c r="J146" s="19"/>
      <c r="K146" s="17"/>
      <c r="L146" s="20"/>
      <c r="M146" s="43"/>
      <c r="N146" s="16"/>
      <c r="O146" s="6"/>
      <c r="P146" s="6"/>
      <c r="AH146" s="4">
        <v>1</v>
      </c>
    </row>
    <row r="147" spans="1:34" ht="19.899999999999999" customHeight="1">
      <c r="A147" s="9"/>
      <c r="B147" s="9"/>
      <c r="D147" s="24"/>
      <c r="E147" s="37" t="s">
        <v>64</v>
      </c>
      <c r="F147" s="52" t="str">
        <f>"Годовой объем "&amp;IF(TEMPLATE_SPHERE="HEAT","полезного отпуска тепловой энергии (теплоносителя)",IF(TEMPLATE_SPHERE="VOTV","принятых сточных вод","отпущенной "&amp;IF(TEMPLATE_SPHERE="COLDVSNA","потребителям воды","в сеть горячей воды")))</f>
        <v>Годовой объем отпущенной в сеть горячей воды</v>
      </c>
      <c r="G147" s="52"/>
      <c r="H147" s="52"/>
      <c r="I147" s="52"/>
      <c r="J147" s="52"/>
      <c r="K147" s="52"/>
      <c r="L147" s="52"/>
      <c r="M147" s="38"/>
      <c r="N147" s="16"/>
      <c r="AH147" s="4">
        <v>19</v>
      </c>
    </row>
    <row r="148" spans="1:34" s="4" customFormat="1" ht="60.75" hidden="1" customHeight="1">
      <c r="A148" s="9" t="s">
        <v>1</v>
      </c>
      <c r="B148" s="9" t="s">
        <v>2</v>
      </c>
      <c r="C148" s="2"/>
      <c r="D148" s="48"/>
      <c r="E148" s="49"/>
      <c r="F148" s="50" t="str">
        <f>INDEX(PT_DIFFERENTIATION_VTAR,MATCH(A148,PT_DIFFERENTIATION_VTAR_ID,0))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148" s="51" t="str">
        <f>INDEX(PT_DIFFERENTIATION_NTAR,MATCH(B148,PT_DIFFERENTIATION_NTAR_ID,0))</f>
        <v/>
      </c>
      <c r="H148" s="11"/>
      <c r="I148" s="12"/>
      <c r="J148" s="13"/>
      <c r="K148" s="21"/>
      <c r="L148" s="11" t="s">
        <v>3</v>
      </c>
      <c r="M148"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Величина годового объема "&amp;IF(TEMPLATE_SPHERE="HEAT","полезного отпуска тепловой энергии (теплоносителя)","отпущенной потребителям воды")&amp;" указывается в колонке «Информация» в тыс. "&amp;IF(TEMPLATE_SPHERE="HEAT","Гкал","куб. м.")&amp;"
В случае дифференциации "&amp;IF(TEMPLATE_SPHERE="HEAT","полезного отпуска тепловой энергии (теплоносителя)","отпущенной потребителям воды")&amp;" по видам тарифов и (или) по срокам действия тарифов информация указывается в отдельных строках."</f>
        <v>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годового объема отпущенной потребителям воды указывается в колонке «Информация» в тыс. куб. м.
В случае дифференциации отпущенной потребителям воды по видам тарифов и (или) по срокам действия тарифов информация указывается в отдельных строках.</v>
      </c>
      <c r="N148" s="16"/>
      <c r="O148" s="6"/>
      <c r="P148" s="6"/>
      <c r="AH148" s="4">
        <v>0</v>
      </c>
    </row>
    <row r="149" spans="1:34" s="4" customFormat="1" ht="18.75" hidden="1" customHeight="1">
      <c r="A149" s="9"/>
      <c r="B149" s="9"/>
      <c r="C149" s="2" t="s">
        <v>6</v>
      </c>
      <c r="D149" s="48"/>
      <c r="E149" s="49"/>
      <c r="F149" s="50"/>
      <c r="G149" s="51"/>
      <c r="H149" s="17"/>
      <c r="I149" s="18" t="s">
        <v>5</v>
      </c>
      <c r="J149" s="19"/>
      <c r="K149" s="17"/>
      <c r="L149" s="20"/>
      <c r="M149" s="54"/>
      <c r="N149" s="16"/>
      <c r="O149" s="6"/>
      <c r="P149" s="6"/>
      <c r="AH149" s="4">
        <v>0</v>
      </c>
    </row>
    <row r="150" spans="1:34" s="4" customFormat="1" ht="0.75" hidden="1" customHeight="1">
      <c r="A150" s="9"/>
      <c r="B150" s="9"/>
      <c r="C150" s="2" t="s">
        <v>63</v>
      </c>
      <c r="D150" s="48"/>
      <c r="E150" s="49"/>
      <c r="F150" s="50"/>
      <c r="G150" s="36"/>
      <c r="H150" s="17"/>
      <c r="I150" s="18"/>
      <c r="J150" s="19"/>
      <c r="K150" s="17"/>
      <c r="L150" s="20"/>
      <c r="M150" s="54"/>
      <c r="N150" s="16"/>
      <c r="O150" s="6"/>
      <c r="P150" s="6"/>
      <c r="AH150" s="4">
        <v>0</v>
      </c>
    </row>
    <row r="151" spans="1:34" s="4" customFormat="1" ht="45" hidden="1" customHeight="1">
      <c r="A151" s="9" t="s">
        <v>19</v>
      </c>
      <c r="B151" s="9" t="s">
        <v>20</v>
      </c>
      <c r="C151" s="2"/>
      <c r="D151" s="48"/>
      <c r="E151" s="49"/>
      <c r="F151" s="50" t="str">
        <f>INDEX(PT_DIFFERENTIATION_VTAR,MATCH(A151,PT_DIFFERENTIATION_VTAR_ID,0))</f>
        <v/>
      </c>
      <c r="G151" s="51" t="str">
        <f>INDEX(PT_DIFFERENTIATION_NTAR,MATCH(B151,PT_DIFFERENTIATION_NTAR_ID,0))</f>
        <v/>
      </c>
      <c r="H151" s="11"/>
      <c r="I151" s="12"/>
      <c r="J151" s="13"/>
      <c r="K151" s="21"/>
      <c r="L151" s="11" t="s">
        <v>3</v>
      </c>
      <c r="M151" s="55"/>
      <c r="N151" s="16"/>
      <c r="O151" s="6"/>
      <c r="P151" s="6"/>
      <c r="AH151" s="4">
        <v>0</v>
      </c>
    </row>
    <row r="152" spans="1:34" s="4" customFormat="1" ht="18.75" hidden="1" customHeight="1">
      <c r="A152" s="9"/>
      <c r="B152" s="9"/>
      <c r="C152" s="2" t="s">
        <v>6</v>
      </c>
      <c r="D152" s="48"/>
      <c r="E152" s="49"/>
      <c r="F152" s="50"/>
      <c r="G152" s="51"/>
      <c r="H152" s="17"/>
      <c r="I152" s="18" t="s">
        <v>5</v>
      </c>
      <c r="J152" s="19"/>
      <c r="K152" s="17"/>
      <c r="L152" s="20"/>
      <c r="M152" s="42"/>
      <c r="N152" s="16"/>
      <c r="O152" s="6"/>
      <c r="P152" s="6"/>
      <c r="AH152" s="4">
        <v>0</v>
      </c>
    </row>
    <row r="153" spans="1:34" s="4" customFormat="1" ht="0.75" hidden="1" customHeight="1">
      <c r="A153" s="9"/>
      <c r="B153" s="9"/>
      <c r="C153" s="2" t="s">
        <v>63</v>
      </c>
      <c r="D153" s="48"/>
      <c r="E153" s="49"/>
      <c r="F153" s="50"/>
      <c r="G153" s="36"/>
      <c r="H153" s="17"/>
      <c r="I153" s="18"/>
      <c r="J153" s="19"/>
      <c r="K153" s="17"/>
      <c r="L153" s="20"/>
      <c r="M153" s="43"/>
      <c r="N153" s="16"/>
      <c r="O153" s="6"/>
      <c r="P153" s="6"/>
      <c r="AH153" s="4">
        <v>0</v>
      </c>
    </row>
    <row r="154" spans="1:34" s="4" customFormat="1" ht="45" hidden="1" customHeight="1">
      <c r="A154" s="9" t="s">
        <v>21</v>
      </c>
      <c r="B154" s="9" t="s">
        <v>22</v>
      </c>
      <c r="C154" s="2"/>
      <c r="D154" s="48"/>
      <c r="E154" s="49"/>
      <c r="F154" s="50" t="str">
        <f>INDEX(PT_DIFFERENTIATION_VTAR,MATCH(A154,PT_DIFFERENTIATION_VTAR_ID,0))</f>
        <v>Тарифы на теплоноситель, поставляемый теплоснабжающими организациями потребителям, другим теплоснабжающим организациям</v>
      </c>
      <c r="G154" s="51" t="str">
        <f>INDEX(PT_DIFFERENTIATION_NTAR,MATCH(B154,PT_DIFFERENTIATION_NTAR_ID,0))</f>
        <v/>
      </c>
      <c r="H154" s="11"/>
      <c r="I154" s="12"/>
      <c r="J154" s="13"/>
      <c r="K154" s="21"/>
      <c r="L154" s="11" t="s">
        <v>3</v>
      </c>
      <c r="M154" s="43"/>
      <c r="N154" s="16"/>
      <c r="O154" s="6"/>
      <c r="P154" s="6"/>
      <c r="AH154" s="4">
        <v>0</v>
      </c>
    </row>
    <row r="155" spans="1:34" s="4" customFormat="1" ht="18.75" hidden="1" customHeight="1">
      <c r="A155" s="9"/>
      <c r="B155" s="9"/>
      <c r="C155" s="2" t="s">
        <v>6</v>
      </c>
      <c r="D155" s="48"/>
      <c r="E155" s="49"/>
      <c r="F155" s="50"/>
      <c r="G155" s="51"/>
      <c r="H155" s="17"/>
      <c r="I155" s="18" t="s">
        <v>5</v>
      </c>
      <c r="J155" s="19"/>
      <c r="K155" s="17"/>
      <c r="L155" s="20"/>
      <c r="M155" s="43"/>
      <c r="N155" s="16"/>
      <c r="O155" s="6"/>
      <c r="P155" s="6"/>
      <c r="AH155" s="4">
        <v>0</v>
      </c>
    </row>
    <row r="156" spans="1:34" s="4" customFormat="1" ht="0.75" hidden="1" customHeight="1">
      <c r="A156" s="9"/>
      <c r="B156" s="9"/>
      <c r="C156" s="2" t="s">
        <v>63</v>
      </c>
      <c r="D156" s="48"/>
      <c r="E156" s="49"/>
      <c r="F156" s="50"/>
      <c r="G156" s="36"/>
      <c r="H156" s="17"/>
      <c r="I156" s="18"/>
      <c r="J156" s="19"/>
      <c r="K156" s="17"/>
      <c r="L156" s="20"/>
      <c r="M156" s="43"/>
      <c r="N156" s="16"/>
      <c r="O156" s="6"/>
      <c r="P156" s="6"/>
      <c r="AH156" s="4">
        <v>0</v>
      </c>
    </row>
    <row r="157" spans="1:34" s="4" customFormat="1" ht="45" hidden="1" customHeight="1">
      <c r="A157" s="9" t="s">
        <v>23</v>
      </c>
      <c r="B157" s="9" t="s">
        <v>24</v>
      </c>
      <c r="C157" s="2"/>
      <c r="D157" s="48"/>
      <c r="E157" s="49"/>
      <c r="F157" s="50" t="str">
        <f>INDEX(PT_DIFFERENTIATION_VTAR,MATCH(A157,PT_DIFFERENTIATION_VTAR_ID,0))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157" s="51" t="str">
        <f>INDEX(PT_DIFFERENTIATION_NTAR,MATCH(B157,PT_DIFFERENTIATION_NTAR_ID,0))</f>
        <v/>
      </c>
      <c r="H157" s="11"/>
      <c r="I157" s="12"/>
      <c r="J157" s="13"/>
      <c r="K157" s="21"/>
      <c r="L157" s="11" t="s">
        <v>3</v>
      </c>
      <c r="M157" s="43"/>
      <c r="N157" s="16"/>
      <c r="O157" s="6"/>
      <c r="P157" s="6"/>
      <c r="AH157" s="4">
        <v>0</v>
      </c>
    </row>
    <row r="158" spans="1:34" s="4" customFormat="1" ht="18.75" hidden="1" customHeight="1">
      <c r="A158" s="9"/>
      <c r="B158" s="9"/>
      <c r="C158" s="2" t="s">
        <v>6</v>
      </c>
      <c r="D158" s="48"/>
      <c r="E158" s="49"/>
      <c r="F158" s="50"/>
      <c r="G158" s="51"/>
      <c r="H158" s="17"/>
      <c r="I158" s="18" t="s">
        <v>5</v>
      </c>
      <c r="J158" s="19"/>
      <c r="K158" s="17"/>
      <c r="L158" s="20"/>
      <c r="M158" s="43"/>
      <c r="N158" s="16"/>
      <c r="O158" s="6"/>
      <c r="P158" s="6"/>
      <c r="AH158" s="4">
        <v>0</v>
      </c>
    </row>
    <row r="159" spans="1:34" s="4" customFormat="1" ht="0.75" hidden="1" customHeight="1">
      <c r="A159" s="9"/>
      <c r="B159" s="9"/>
      <c r="C159" s="2" t="s">
        <v>63</v>
      </c>
      <c r="D159" s="48"/>
      <c r="E159" s="49"/>
      <c r="F159" s="50"/>
      <c r="G159" s="36"/>
      <c r="H159" s="17"/>
      <c r="I159" s="18"/>
      <c r="J159" s="19"/>
      <c r="K159" s="17"/>
      <c r="L159" s="20"/>
      <c r="M159" s="43"/>
      <c r="N159" s="16"/>
      <c r="O159" s="6"/>
      <c r="P159" s="6"/>
      <c r="AH159" s="4">
        <v>0</v>
      </c>
    </row>
    <row r="160" spans="1:34" s="4" customFormat="1" ht="18.75" hidden="1" customHeight="1">
      <c r="A160" s="9" t="s">
        <v>25</v>
      </c>
      <c r="B160" s="9" t="s">
        <v>26</v>
      </c>
      <c r="C160" s="2"/>
      <c r="D160" s="48"/>
      <c r="E160" s="49"/>
      <c r="F160" s="50" t="str">
        <f>INDEX(PT_DIFFERENTIATION_VTAR,MATCH(A160,PT_DIFFERENTIATION_VTAR_ID,0))</f>
        <v>Тарифы на услуги по передаче тепловой энергии</v>
      </c>
      <c r="G160" s="51" t="str">
        <f>INDEX(PT_DIFFERENTIATION_NTAR,MATCH(B160,PT_DIFFERENTIATION_NTAR_ID,0))</f>
        <v/>
      </c>
      <c r="H160" s="11"/>
      <c r="I160" s="12"/>
      <c r="J160" s="13"/>
      <c r="K160" s="21"/>
      <c r="L160" s="11" t="s">
        <v>3</v>
      </c>
      <c r="M160" s="43"/>
      <c r="N160" s="16"/>
      <c r="O160" s="6"/>
      <c r="P160" s="6"/>
      <c r="AH160" s="4">
        <v>0</v>
      </c>
    </row>
    <row r="161" spans="1:34" s="4" customFormat="1" ht="18.75" hidden="1" customHeight="1">
      <c r="A161" s="9"/>
      <c r="B161" s="9"/>
      <c r="C161" s="2" t="s">
        <v>6</v>
      </c>
      <c r="D161" s="48"/>
      <c r="E161" s="49"/>
      <c r="F161" s="50"/>
      <c r="G161" s="51"/>
      <c r="H161" s="17"/>
      <c r="I161" s="18" t="s">
        <v>5</v>
      </c>
      <c r="J161" s="19"/>
      <c r="K161" s="17"/>
      <c r="L161" s="20"/>
      <c r="M161" s="43"/>
      <c r="N161" s="16"/>
      <c r="O161" s="6"/>
      <c r="P161" s="6"/>
      <c r="AH161" s="4">
        <v>0</v>
      </c>
    </row>
    <row r="162" spans="1:34" s="4" customFormat="1" ht="0.75" hidden="1" customHeight="1">
      <c r="A162" s="9"/>
      <c r="B162" s="9"/>
      <c r="C162" s="2" t="s">
        <v>63</v>
      </c>
      <c r="D162" s="48"/>
      <c r="E162" s="49"/>
      <c r="F162" s="50"/>
      <c r="G162" s="36"/>
      <c r="H162" s="17"/>
      <c r="I162" s="18"/>
      <c r="J162" s="19"/>
      <c r="K162" s="17"/>
      <c r="L162" s="20"/>
      <c r="M162" s="43"/>
      <c r="N162" s="16"/>
      <c r="O162" s="6"/>
      <c r="P162" s="6"/>
      <c r="AH162" s="4">
        <v>0</v>
      </c>
    </row>
    <row r="163" spans="1:34" s="4" customFormat="1" ht="18.75" hidden="1" customHeight="1">
      <c r="A163" s="9" t="s">
        <v>27</v>
      </c>
      <c r="B163" s="9" t="s">
        <v>28</v>
      </c>
      <c r="C163" s="2"/>
      <c r="D163" s="48"/>
      <c r="E163" s="49"/>
      <c r="F163" s="50" t="str">
        <f>INDEX(PT_DIFFERENTIATION_VTAR,MATCH(A163,PT_DIFFERENTIATION_VTAR_ID,0))</f>
        <v>Тарифы на услуги по передаче теплоносителя</v>
      </c>
      <c r="G163" s="51" t="str">
        <f>INDEX(PT_DIFFERENTIATION_NTAR,MATCH(B163,PT_DIFFERENTIATION_NTAR_ID,0))</f>
        <v/>
      </c>
      <c r="H163" s="11"/>
      <c r="I163" s="12"/>
      <c r="J163" s="13"/>
      <c r="K163" s="21"/>
      <c r="L163" s="11" t="s">
        <v>3</v>
      </c>
      <c r="M163" s="43"/>
      <c r="N163" s="16"/>
      <c r="O163" s="6"/>
      <c r="P163" s="6"/>
      <c r="AH163" s="4">
        <v>0</v>
      </c>
    </row>
    <row r="164" spans="1:34" s="4" customFormat="1" ht="18.75" hidden="1" customHeight="1">
      <c r="A164" s="9"/>
      <c r="B164" s="9"/>
      <c r="C164" s="2" t="s">
        <v>6</v>
      </c>
      <c r="D164" s="48"/>
      <c r="E164" s="49"/>
      <c r="F164" s="50"/>
      <c r="G164" s="51"/>
      <c r="H164" s="17"/>
      <c r="I164" s="18" t="s">
        <v>5</v>
      </c>
      <c r="J164" s="19"/>
      <c r="K164" s="17"/>
      <c r="L164" s="20"/>
      <c r="M164" s="43"/>
      <c r="N164" s="16"/>
      <c r="O164" s="6"/>
      <c r="P164" s="6"/>
      <c r="AH164" s="4">
        <v>0</v>
      </c>
    </row>
    <row r="165" spans="1:34" s="4" customFormat="1" ht="0.75" hidden="1" customHeight="1">
      <c r="A165" s="9"/>
      <c r="B165" s="9"/>
      <c r="C165" s="2" t="s">
        <v>63</v>
      </c>
      <c r="D165" s="48"/>
      <c r="E165" s="49"/>
      <c r="F165" s="50"/>
      <c r="G165" s="36"/>
      <c r="H165" s="17"/>
      <c r="I165" s="18"/>
      <c r="J165" s="19"/>
      <c r="K165" s="17"/>
      <c r="L165" s="20"/>
      <c r="M165" s="43"/>
      <c r="N165" s="16"/>
      <c r="O165" s="6"/>
      <c r="P165" s="6"/>
      <c r="AH165" s="4">
        <v>0</v>
      </c>
    </row>
    <row r="166" spans="1:34" s="4" customFormat="1" ht="18.75" hidden="1" customHeight="1">
      <c r="A166" s="9" t="s">
        <v>29</v>
      </c>
      <c r="B166" s="9" t="s">
        <v>30</v>
      </c>
      <c r="C166" s="2"/>
      <c r="D166" s="48"/>
      <c r="E166" s="49"/>
      <c r="F166" s="50" t="str">
        <f>INDEX(PT_DIFFERENTIATION_VTAR,MATCH(A166,PT_DIFFERENTIATION_VTAR_ID,0))</f>
        <v>Плата за услуги по поддержанию резервной тепловой мощности при отсутствии потребления тепловой энергии</v>
      </c>
      <c r="G166" s="51" t="str">
        <f>INDEX(PT_DIFFERENTIATION_NTAR,MATCH(B166,PT_DIFFERENTIATION_NTAR_ID,0))</f>
        <v/>
      </c>
      <c r="H166" s="11"/>
      <c r="I166" s="12"/>
      <c r="J166" s="13"/>
      <c r="K166" s="21"/>
      <c r="L166" s="11" t="s">
        <v>3</v>
      </c>
      <c r="M166" s="43"/>
      <c r="N166" s="16"/>
      <c r="O166" s="6"/>
      <c r="P166" s="6"/>
      <c r="AH166" s="4">
        <v>0</v>
      </c>
    </row>
    <row r="167" spans="1:34" s="4" customFormat="1" ht="18.75" hidden="1" customHeight="1">
      <c r="A167" s="9"/>
      <c r="B167" s="9"/>
      <c r="C167" s="2" t="s">
        <v>6</v>
      </c>
      <c r="D167" s="48"/>
      <c r="E167" s="49"/>
      <c r="F167" s="50"/>
      <c r="G167" s="51"/>
      <c r="H167" s="17"/>
      <c r="I167" s="18" t="s">
        <v>5</v>
      </c>
      <c r="J167" s="19"/>
      <c r="K167" s="17"/>
      <c r="L167" s="20"/>
      <c r="M167" s="43"/>
      <c r="N167" s="16"/>
      <c r="O167" s="6"/>
      <c r="P167" s="6"/>
      <c r="AH167" s="4">
        <v>0</v>
      </c>
    </row>
    <row r="168" spans="1:34" s="4" customFormat="1" ht="0.75" hidden="1" customHeight="1">
      <c r="A168" s="9"/>
      <c r="B168" s="9"/>
      <c r="C168" s="2" t="s">
        <v>63</v>
      </c>
      <c r="D168" s="48"/>
      <c r="E168" s="49"/>
      <c r="F168" s="50"/>
      <c r="G168" s="36"/>
      <c r="H168" s="17"/>
      <c r="I168" s="18"/>
      <c r="J168" s="19"/>
      <c r="K168" s="17"/>
      <c r="L168" s="20"/>
      <c r="M168" s="43"/>
      <c r="N168" s="16"/>
      <c r="O168" s="6"/>
      <c r="P168" s="6"/>
      <c r="AH168" s="4">
        <v>0</v>
      </c>
    </row>
    <row r="169" spans="1:34" s="4" customFormat="1" ht="18.75" hidden="1" customHeight="1">
      <c r="A169" s="9" t="s">
        <v>31</v>
      </c>
      <c r="B169" s="9" t="s">
        <v>32</v>
      </c>
      <c r="C169" s="2"/>
      <c r="D169" s="48"/>
      <c r="E169" s="49"/>
      <c r="F169" s="50" t="str">
        <f>INDEX(PT_DIFFERENTIATION_VTAR,MATCH(A169,PT_DIFFERENTIATION_VTAR_ID,0))</f>
        <v>Плата за подключение (технологическое присоединение) к системе теплоснабжения</v>
      </c>
      <c r="G169" s="51" t="str">
        <f>INDEX(PT_DIFFERENTIATION_NTAR,MATCH(B169,PT_DIFFERENTIATION_NTAR_ID,0))</f>
        <v/>
      </c>
      <c r="H169" s="11"/>
      <c r="I169" s="12"/>
      <c r="J169" s="13"/>
      <c r="K169" s="21"/>
      <c r="L169" s="11" t="s">
        <v>3</v>
      </c>
      <c r="M169" s="43"/>
      <c r="N169" s="16"/>
      <c r="O169" s="6"/>
      <c r="P169" s="6"/>
      <c r="AH169" s="4">
        <v>0</v>
      </c>
    </row>
    <row r="170" spans="1:34" s="4" customFormat="1" ht="18.75" hidden="1" customHeight="1">
      <c r="A170" s="9"/>
      <c r="B170" s="9"/>
      <c r="C170" s="2" t="s">
        <v>6</v>
      </c>
      <c r="D170" s="48"/>
      <c r="E170" s="49"/>
      <c r="F170" s="50"/>
      <c r="G170" s="51"/>
      <c r="H170" s="17"/>
      <c r="I170" s="18" t="s">
        <v>5</v>
      </c>
      <c r="J170" s="19"/>
      <c r="K170" s="17"/>
      <c r="L170" s="20"/>
      <c r="M170" s="43"/>
      <c r="N170" s="16"/>
      <c r="O170" s="6"/>
      <c r="P170" s="6"/>
      <c r="AH170" s="4">
        <v>0</v>
      </c>
    </row>
    <row r="171" spans="1:34" s="4" customFormat="1" ht="0.75" hidden="1" customHeight="1">
      <c r="A171" s="9"/>
      <c r="B171" s="9"/>
      <c r="C171" s="2" t="s">
        <v>63</v>
      </c>
      <c r="D171" s="48"/>
      <c r="E171" s="49"/>
      <c r="F171" s="50"/>
      <c r="G171" s="36"/>
      <c r="H171" s="17"/>
      <c r="I171" s="18"/>
      <c r="J171" s="19"/>
      <c r="K171" s="17"/>
      <c r="L171" s="20"/>
      <c r="M171" s="43"/>
      <c r="N171" s="16"/>
      <c r="O171" s="6"/>
      <c r="P171" s="6"/>
      <c r="AH171" s="4">
        <v>0</v>
      </c>
    </row>
    <row r="172" spans="1:34" s="4" customFormat="1" ht="18.75" hidden="1" customHeight="1">
      <c r="A172" s="9" t="s">
        <v>33</v>
      </c>
      <c r="B172" s="9" t="s">
        <v>34</v>
      </c>
      <c r="C172" s="2"/>
      <c r="D172" s="48"/>
      <c r="E172" s="49"/>
      <c r="F172" s="50" t="str">
        <f>INDEX(PT_DIFFERENTIATION_VTAR,MATCH(A172,PT_DIFFERENTIATION_VTAR_ID,0))</f>
        <v>Плата за подключение (технологическое присоединение) к системе теплоснабжения (индивидуальная)</v>
      </c>
      <c r="G172" s="51" t="str">
        <f>INDEX(PT_DIFFERENTIATION_NTAR,MATCH(B172,PT_DIFFERENTIATION_NTAR_ID,0))</f>
        <v/>
      </c>
      <c r="H172" s="11"/>
      <c r="I172" s="12"/>
      <c r="J172" s="13"/>
      <c r="K172" s="21"/>
      <c r="L172" s="11" t="s">
        <v>3</v>
      </c>
      <c r="M172" s="43"/>
      <c r="N172" s="16"/>
      <c r="O172" s="6"/>
      <c r="P172" s="6"/>
      <c r="AH172" s="4">
        <v>0</v>
      </c>
    </row>
    <row r="173" spans="1:34" s="4" customFormat="1" ht="18.75" hidden="1" customHeight="1">
      <c r="A173" s="9"/>
      <c r="B173" s="9"/>
      <c r="C173" s="2" t="s">
        <v>6</v>
      </c>
      <c r="D173" s="48"/>
      <c r="E173" s="49"/>
      <c r="F173" s="50"/>
      <c r="G173" s="51"/>
      <c r="H173" s="17"/>
      <c r="I173" s="18" t="s">
        <v>5</v>
      </c>
      <c r="J173" s="19"/>
      <c r="K173" s="17"/>
      <c r="L173" s="20"/>
      <c r="M173" s="43"/>
      <c r="N173" s="16"/>
      <c r="O173" s="6"/>
      <c r="P173" s="6"/>
      <c r="AH173" s="4">
        <v>0</v>
      </c>
    </row>
    <row r="174" spans="1:34" s="4" customFormat="1" ht="0.75" hidden="1" customHeight="1">
      <c r="A174" s="9"/>
      <c r="B174" s="9"/>
      <c r="C174" s="2" t="s">
        <v>63</v>
      </c>
      <c r="D174" s="48"/>
      <c r="E174" s="49"/>
      <c r="F174" s="50"/>
      <c r="G174" s="36"/>
      <c r="H174" s="17"/>
      <c r="I174" s="18"/>
      <c r="J174" s="19"/>
      <c r="K174" s="17"/>
      <c r="L174" s="20"/>
      <c r="M174" s="43"/>
      <c r="N174" s="16"/>
      <c r="O174" s="6"/>
      <c r="P174" s="6"/>
      <c r="AH174" s="4">
        <v>0</v>
      </c>
    </row>
    <row r="175" spans="1:34" s="4" customFormat="1" ht="18.75" hidden="1" customHeight="1">
      <c r="A175" s="9" t="s">
        <v>35</v>
      </c>
      <c r="B175" s="9" t="s">
        <v>36</v>
      </c>
      <c r="C175" s="2"/>
      <c r="D175" s="48"/>
      <c r="E175" s="49"/>
      <c r="F175" s="50" t="str">
        <f>INDEX(PT_DIFFERENTIATION_VTAR,MATCH(A175,PT_DIFFERENTIATION_VTAR_ID,0))</f>
        <v>Тариф на питьевую воду (питьевое водоснабжение)</v>
      </c>
      <c r="G175" s="51" t="str">
        <f>INDEX(PT_DIFFERENTIATION_NTAR,MATCH(B175,PT_DIFFERENTIATION_NTAR_ID,0))</f>
        <v/>
      </c>
      <c r="H175" s="11"/>
      <c r="I175" s="12"/>
      <c r="J175" s="13"/>
      <c r="K175" s="21"/>
      <c r="L175" s="11" t="s">
        <v>3</v>
      </c>
      <c r="M175" s="43"/>
      <c r="N175" s="16"/>
      <c r="O175" s="6"/>
      <c r="P175" s="6"/>
      <c r="AH175" s="4">
        <v>0</v>
      </c>
    </row>
    <row r="176" spans="1:34" s="4" customFormat="1" ht="18.75" hidden="1" customHeight="1">
      <c r="A176" s="9"/>
      <c r="B176" s="9"/>
      <c r="C176" s="2" t="s">
        <v>6</v>
      </c>
      <c r="D176" s="48"/>
      <c r="E176" s="49"/>
      <c r="F176" s="50"/>
      <c r="G176" s="51"/>
      <c r="H176" s="17"/>
      <c r="I176" s="18" t="s">
        <v>5</v>
      </c>
      <c r="J176" s="19"/>
      <c r="K176" s="17"/>
      <c r="L176" s="20"/>
      <c r="M176" s="43"/>
      <c r="N176" s="16"/>
      <c r="O176" s="6"/>
      <c r="P176" s="6"/>
      <c r="AH176" s="4">
        <v>0</v>
      </c>
    </row>
    <row r="177" spans="1:34" s="4" customFormat="1" ht="0.75" hidden="1" customHeight="1">
      <c r="A177" s="9"/>
      <c r="B177" s="9"/>
      <c r="C177" s="2" t="s">
        <v>63</v>
      </c>
      <c r="D177" s="48"/>
      <c r="E177" s="49"/>
      <c r="F177" s="50"/>
      <c r="G177" s="36"/>
      <c r="H177" s="17"/>
      <c r="I177" s="18"/>
      <c r="J177" s="19"/>
      <c r="K177" s="17"/>
      <c r="L177" s="20"/>
      <c r="M177" s="43"/>
      <c r="N177" s="16"/>
      <c r="O177" s="6"/>
      <c r="P177" s="6"/>
      <c r="AH177" s="4">
        <v>0</v>
      </c>
    </row>
    <row r="178" spans="1:34" s="4" customFormat="1" ht="18.75" hidden="1" customHeight="1">
      <c r="A178" s="9" t="s">
        <v>37</v>
      </c>
      <c r="B178" s="9" t="s">
        <v>38</v>
      </c>
      <c r="C178" s="2"/>
      <c r="D178" s="48"/>
      <c r="E178" s="49"/>
      <c r="F178" s="50" t="str">
        <f>INDEX(PT_DIFFERENTIATION_VTAR,MATCH(A178,PT_DIFFERENTIATION_VTAR_ID,0))</f>
        <v>Тариф на техническую воду</v>
      </c>
      <c r="G178" s="51" t="str">
        <f>INDEX(PT_DIFFERENTIATION_NTAR,MATCH(B178,PT_DIFFERENTIATION_NTAR_ID,0))</f>
        <v/>
      </c>
      <c r="H178" s="11"/>
      <c r="I178" s="12"/>
      <c r="J178" s="13"/>
      <c r="K178" s="21"/>
      <c r="L178" s="11" t="s">
        <v>3</v>
      </c>
      <c r="M178" s="43"/>
      <c r="N178" s="16"/>
      <c r="O178" s="6"/>
      <c r="P178" s="6"/>
      <c r="AH178" s="4">
        <v>0</v>
      </c>
    </row>
    <row r="179" spans="1:34" s="4" customFormat="1" ht="18.75" hidden="1" customHeight="1">
      <c r="A179" s="9"/>
      <c r="B179" s="9"/>
      <c r="C179" s="2" t="s">
        <v>6</v>
      </c>
      <c r="D179" s="48"/>
      <c r="E179" s="49"/>
      <c r="F179" s="50"/>
      <c r="G179" s="51"/>
      <c r="H179" s="17"/>
      <c r="I179" s="18" t="s">
        <v>5</v>
      </c>
      <c r="J179" s="19"/>
      <c r="K179" s="17"/>
      <c r="L179" s="20"/>
      <c r="M179" s="43"/>
      <c r="N179" s="16"/>
      <c r="O179" s="6"/>
      <c r="P179" s="6"/>
      <c r="AH179" s="4">
        <v>0</v>
      </c>
    </row>
    <row r="180" spans="1:34" s="4" customFormat="1" ht="0.75" hidden="1" customHeight="1">
      <c r="A180" s="9"/>
      <c r="B180" s="9"/>
      <c r="C180" s="2" t="s">
        <v>63</v>
      </c>
      <c r="D180" s="48"/>
      <c r="E180" s="49"/>
      <c r="F180" s="50"/>
      <c r="G180" s="36"/>
      <c r="H180" s="17"/>
      <c r="I180" s="18"/>
      <c r="J180" s="19"/>
      <c r="K180" s="17"/>
      <c r="L180" s="20"/>
      <c r="M180" s="43"/>
      <c r="N180" s="16"/>
      <c r="O180" s="6"/>
      <c r="P180" s="6"/>
      <c r="AH180" s="4">
        <v>0</v>
      </c>
    </row>
    <row r="181" spans="1:34" s="4" customFormat="1" ht="18.75" hidden="1" customHeight="1">
      <c r="A181" s="9" t="s">
        <v>39</v>
      </c>
      <c r="B181" s="9" t="s">
        <v>40</v>
      </c>
      <c r="C181" s="2"/>
      <c r="D181" s="48"/>
      <c r="E181" s="49"/>
      <c r="F181" s="50" t="str">
        <f>INDEX(PT_DIFFERENTIATION_VTAR,MATCH(A181,PT_DIFFERENTIATION_VTAR_ID,0))</f>
        <v>Тариф на транспортировку воды</v>
      </c>
      <c r="G181" s="51" t="str">
        <f>INDEX(PT_DIFFERENTIATION_NTAR,MATCH(B181,PT_DIFFERENTIATION_NTAR_ID,0))</f>
        <v/>
      </c>
      <c r="H181" s="11"/>
      <c r="I181" s="12"/>
      <c r="J181" s="13"/>
      <c r="K181" s="21"/>
      <c r="L181" s="11" t="s">
        <v>3</v>
      </c>
      <c r="M181" s="43"/>
      <c r="N181" s="16"/>
      <c r="O181" s="6"/>
      <c r="P181" s="6"/>
      <c r="AH181" s="4">
        <v>0</v>
      </c>
    </row>
    <row r="182" spans="1:34" s="4" customFormat="1" ht="18.75" hidden="1" customHeight="1">
      <c r="A182" s="9"/>
      <c r="B182" s="9"/>
      <c r="C182" s="2" t="s">
        <v>6</v>
      </c>
      <c r="D182" s="48"/>
      <c r="E182" s="49"/>
      <c r="F182" s="50"/>
      <c r="G182" s="51"/>
      <c r="H182" s="17"/>
      <c r="I182" s="18" t="s">
        <v>5</v>
      </c>
      <c r="J182" s="19"/>
      <c r="K182" s="17"/>
      <c r="L182" s="20"/>
      <c r="M182" s="43"/>
      <c r="N182" s="16"/>
      <c r="O182" s="6"/>
      <c r="P182" s="6"/>
      <c r="AH182" s="4">
        <v>0</v>
      </c>
    </row>
    <row r="183" spans="1:34" s="4" customFormat="1" ht="0.75" hidden="1" customHeight="1">
      <c r="A183" s="9"/>
      <c r="B183" s="9"/>
      <c r="C183" s="2" t="s">
        <v>63</v>
      </c>
      <c r="D183" s="48"/>
      <c r="E183" s="49"/>
      <c r="F183" s="50"/>
      <c r="G183" s="36"/>
      <c r="H183" s="17"/>
      <c r="I183" s="18"/>
      <c r="J183" s="19"/>
      <c r="K183" s="17"/>
      <c r="L183" s="20"/>
      <c r="M183" s="43"/>
      <c r="N183" s="16"/>
      <c r="O183" s="6"/>
      <c r="P183" s="6"/>
      <c r="AH183" s="4">
        <v>0</v>
      </c>
    </row>
    <row r="184" spans="1:34" s="4" customFormat="1" ht="18.75" hidden="1" customHeight="1">
      <c r="A184" s="9" t="s">
        <v>41</v>
      </c>
      <c r="B184" s="9" t="s">
        <v>42</v>
      </c>
      <c r="C184" s="2"/>
      <c r="D184" s="48"/>
      <c r="E184" s="49"/>
      <c r="F184" s="50" t="str">
        <f>INDEX(PT_DIFFERENTIATION_VTAR,MATCH(A184,PT_DIFFERENTIATION_VTAR_ID,0))</f>
        <v>Тариф на подвоз воды</v>
      </c>
      <c r="G184" s="51" t="str">
        <f>INDEX(PT_DIFFERENTIATION_NTAR,MATCH(B184,PT_DIFFERENTIATION_NTAR_ID,0))</f>
        <v/>
      </c>
      <c r="H184" s="11"/>
      <c r="I184" s="12"/>
      <c r="J184" s="13"/>
      <c r="K184" s="21"/>
      <c r="L184" s="11" t="s">
        <v>3</v>
      </c>
      <c r="M184" s="43"/>
      <c r="N184" s="16"/>
      <c r="O184" s="6"/>
      <c r="P184" s="6"/>
      <c r="AH184" s="4">
        <v>0</v>
      </c>
    </row>
    <row r="185" spans="1:34" s="4" customFormat="1" ht="18.75" hidden="1" customHeight="1">
      <c r="A185" s="9"/>
      <c r="B185" s="9"/>
      <c r="C185" s="2" t="s">
        <v>6</v>
      </c>
      <c r="D185" s="48"/>
      <c r="E185" s="49"/>
      <c r="F185" s="50"/>
      <c r="G185" s="51"/>
      <c r="H185" s="17"/>
      <c r="I185" s="18" t="s">
        <v>5</v>
      </c>
      <c r="J185" s="19"/>
      <c r="K185" s="17"/>
      <c r="L185" s="20"/>
      <c r="M185" s="43"/>
      <c r="N185" s="16"/>
      <c r="O185" s="6"/>
      <c r="P185" s="6"/>
      <c r="AH185" s="4">
        <v>0</v>
      </c>
    </row>
    <row r="186" spans="1:34" s="4" customFormat="1" ht="0.75" hidden="1" customHeight="1">
      <c r="A186" s="9"/>
      <c r="B186" s="9"/>
      <c r="C186" s="2" t="s">
        <v>63</v>
      </c>
      <c r="D186" s="48"/>
      <c r="E186" s="49"/>
      <c r="F186" s="50"/>
      <c r="G186" s="36"/>
      <c r="H186" s="17"/>
      <c r="I186" s="18"/>
      <c r="J186" s="19"/>
      <c r="K186" s="17"/>
      <c r="L186" s="20"/>
      <c r="M186" s="43"/>
      <c r="N186" s="16"/>
      <c r="O186" s="6"/>
      <c r="P186" s="6"/>
      <c r="AH186" s="4">
        <v>0</v>
      </c>
    </row>
    <row r="187" spans="1:34" s="4" customFormat="1" ht="18.75" hidden="1" customHeight="1">
      <c r="A187" s="9" t="s">
        <v>43</v>
      </c>
      <c r="B187" s="9" t="s">
        <v>44</v>
      </c>
      <c r="C187" s="2"/>
      <c r="D187" s="48"/>
      <c r="E187" s="49"/>
      <c r="F187" s="50" t="str">
        <f>INDEX(PT_DIFFERENTIATION_VTAR,MATCH(A187,PT_DIFFERENTIATION_VTAR_ID,0))</f>
        <v>Тариф на подключение (технологическое присоединение) к централизованной системе холодного водоснабжения</v>
      </c>
      <c r="G187" s="51" t="str">
        <f>INDEX(PT_DIFFERENTIATION_NTAR,MATCH(B187,PT_DIFFERENTIATION_NTAR_ID,0))</f>
        <v/>
      </c>
      <c r="H187" s="11"/>
      <c r="I187" s="12"/>
      <c r="J187" s="13"/>
      <c r="K187" s="21"/>
      <c r="L187" s="11" t="s">
        <v>3</v>
      </c>
      <c r="M187" s="43"/>
      <c r="N187" s="16"/>
      <c r="O187" s="6"/>
      <c r="P187" s="6"/>
      <c r="AH187" s="4">
        <v>0</v>
      </c>
    </row>
    <row r="188" spans="1:34" s="4" customFormat="1" ht="18.75" hidden="1" customHeight="1">
      <c r="A188" s="9"/>
      <c r="B188" s="9"/>
      <c r="C188" s="2" t="s">
        <v>6</v>
      </c>
      <c r="D188" s="48"/>
      <c r="E188" s="49"/>
      <c r="F188" s="50"/>
      <c r="G188" s="51"/>
      <c r="H188" s="17"/>
      <c r="I188" s="18" t="s">
        <v>5</v>
      </c>
      <c r="J188" s="19"/>
      <c r="K188" s="17"/>
      <c r="L188" s="20"/>
      <c r="M188" s="43"/>
      <c r="N188" s="16"/>
      <c r="O188" s="6"/>
      <c r="P188" s="6"/>
      <c r="AH188" s="4">
        <v>0</v>
      </c>
    </row>
    <row r="189" spans="1:34" s="4" customFormat="1" ht="0.75" hidden="1" customHeight="1">
      <c r="A189" s="9"/>
      <c r="B189" s="9"/>
      <c r="C189" s="2" t="s">
        <v>63</v>
      </c>
      <c r="D189" s="48"/>
      <c r="E189" s="49"/>
      <c r="F189" s="50"/>
      <c r="G189" s="36"/>
      <c r="H189" s="17"/>
      <c r="I189" s="18"/>
      <c r="J189" s="19"/>
      <c r="K189" s="17"/>
      <c r="L189" s="20"/>
      <c r="M189" s="43"/>
      <c r="N189" s="16"/>
      <c r="O189" s="6"/>
      <c r="P189" s="6"/>
      <c r="AH189" s="4">
        <v>0</v>
      </c>
    </row>
    <row r="190" spans="1:34" s="4" customFormat="1" ht="18.75" customHeight="1">
      <c r="A190" s="9" t="s">
        <v>45</v>
      </c>
      <c r="B190" s="9" t="s">
        <v>46</v>
      </c>
      <c r="C190" s="2"/>
      <c r="D190" s="48"/>
      <c r="E190" s="49"/>
      <c r="F190" s="50" t="str">
        <f>INDEX(PT_DIFFERENTIATION_VTAR,MATCH(A190,PT_DIFFERENTIATION_VTAR_ID,0))</f>
        <v>Тариф на горячую воду (горячее водоснабжение)</v>
      </c>
      <c r="G190" s="51" t="str">
        <f>INDEX(PT_DIFFERENTIATION_NTAR,MATCH(B190,PT_DIFFERENTIATION_NTAR_ID,0))</f>
        <v>Тариф на горячую воду</v>
      </c>
      <c r="H190" s="11"/>
      <c r="I190" s="12">
        <v>46388</v>
      </c>
      <c r="J190" s="13">
        <v>46752</v>
      </c>
      <c r="K190" s="21">
        <v>156.47</v>
      </c>
      <c r="L190" s="11" t="s">
        <v>3</v>
      </c>
      <c r="M190" s="43"/>
      <c r="N190" s="16"/>
      <c r="O190" s="6"/>
      <c r="P190" s="6"/>
      <c r="AH190" s="4">
        <v>0</v>
      </c>
    </row>
    <row r="191" spans="1:34" s="4" customFormat="1" ht="56.25" customHeight="1">
      <c r="A191" s="9"/>
      <c r="B191" s="9"/>
      <c r="C191" s="2"/>
      <c r="D191" s="56"/>
      <c r="E191" s="57"/>
      <c r="F191" s="57"/>
      <c r="G191" s="57"/>
      <c r="H191" s="23" t="s">
        <v>65</v>
      </c>
      <c r="I191" s="12">
        <v>46753</v>
      </c>
      <c r="J191" s="13">
        <v>47118</v>
      </c>
      <c r="K191" s="21">
        <v>156.47</v>
      </c>
      <c r="L191" s="11" t="s">
        <v>3</v>
      </c>
      <c r="M191" s="15"/>
      <c r="N191" s="16"/>
      <c r="O191" s="6"/>
      <c r="P191" s="6"/>
      <c r="AH191" s="4">
        <v>0</v>
      </c>
    </row>
    <row r="192" spans="1:34" s="4" customFormat="1" ht="18.75" customHeight="1">
      <c r="A192" s="9"/>
      <c r="B192" s="9"/>
      <c r="C192" s="2" t="s">
        <v>6</v>
      </c>
      <c r="D192" s="48"/>
      <c r="E192" s="49"/>
      <c r="F192" s="50"/>
      <c r="G192" s="51"/>
      <c r="H192" s="17"/>
      <c r="I192" s="18" t="s">
        <v>5</v>
      </c>
      <c r="J192" s="19"/>
      <c r="K192" s="17"/>
      <c r="L192" s="20"/>
      <c r="M192" s="43"/>
      <c r="N192" s="16"/>
      <c r="O192" s="6"/>
      <c r="P192" s="6"/>
      <c r="AH192" s="4">
        <v>0</v>
      </c>
    </row>
    <row r="193" spans="1:34" s="4" customFormat="1" ht="0.75" customHeight="1">
      <c r="A193" s="9"/>
      <c r="B193" s="9"/>
      <c r="C193" s="2" t="s">
        <v>63</v>
      </c>
      <c r="D193" s="48"/>
      <c r="E193" s="49"/>
      <c r="F193" s="50"/>
      <c r="G193" s="36"/>
      <c r="H193" s="17"/>
      <c r="I193" s="18"/>
      <c r="J193" s="19"/>
      <c r="K193" s="17"/>
      <c r="L193" s="20"/>
      <c r="M193" s="43"/>
      <c r="N193" s="16"/>
      <c r="O193" s="6"/>
      <c r="P193" s="6"/>
      <c r="AH193" s="4">
        <v>0</v>
      </c>
    </row>
    <row r="194" spans="1:34" s="4" customFormat="1" ht="18.75" hidden="1" customHeight="1">
      <c r="A194" s="9" t="s">
        <v>48</v>
      </c>
      <c r="B194" s="9" t="s">
        <v>49</v>
      </c>
      <c r="C194" s="2"/>
      <c r="D194" s="48"/>
      <c r="E194" s="49"/>
      <c r="F194" s="50" t="str">
        <f>INDEX(PT_DIFFERENTIATION_VTAR,MATCH(A194,PT_DIFFERENTIATION_VTAR_ID,0))</f>
        <v>Тариф на транспортировку горячей воды</v>
      </c>
      <c r="G194" s="51" t="str">
        <f>INDEX(PT_DIFFERENTIATION_NTAR,MATCH(B194,PT_DIFFERENTIATION_NTAR_ID,0))</f>
        <v/>
      </c>
      <c r="H194" s="11"/>
      <c r="I194" s="12"/>
      <c r="J194" s="13"/>
      <c r="K194" s="21"/>
      <c r="L194" s="11" t="s">
        <v>3</v>
      </c>
      <c r="M194" s="43"/>
      <c r="N194" s="16"/>
      <c r="O194" s="6"/>
      <c r="P194" s="6"/>
      <c r="AH194" s="4">
        <v>0</v>
      </c>
    </row>
    <row r="195" spans="1:34" s="4" customFormat="1" ht="18.75" hidden="1" customHeight="1">
      <c r="A195" s="9"/>
      <c r="B195" s="9"/>
      <c r="C195" s="2" t="s">
        <v>6</v>
      </c>
      <c r="D195" s="48"/>
      <c r="E195" s="49"/>
      <c r="F195" s="50"/>
      <c r="G195" s="51"/>
      <c r="H195" s="17"/>
      <c r="I195" s="18" t="s">
        <v>5</v>
      </c>
      <c r="J195" s="19"/>
      <c r="K195" s="17"/>
      <c r="L195" s="20"/>
      <c r="M195" s="43"/>
      <c r="N195" s="16"/>
      <c r="O195" s="6"/>
      <c r="P195" s="6"/>
      <c r="AH195" s="4">
        <v>0</v>
      </c>
    </row>
    <row r="196" spans="1:34" s="4" customFormat="1" ht="0.75" hidden="1" customHeight="1">
      <c r="A196" s="9"/>
      <c r="B196" s="9"/>
      <c r="C196" s="2" t="s">
        <v>63</v>
      </c>
      <c r="D196" s="48"/>
      <c r="E196" s="49"/>
      <c r="F196" s="50"/>
      <c r="G196" s="36"/>
      <c r="H196" s="17"/>
      <c r="I196" s="18"/>
      <c r="J196" s="19"/>
      <c r="K196" s="17"/>
      <c r="L196" s="20"/>
      <c r="M196" s="43"/>
      <c r="N196" s="16"/>
      <c r="O196" s="6"/>
      <c r="P196" s="6"/>
      <c r="AH196" s="4">
        <v>0</v>
      </c>
    </row>
    <row r="197" spans="1:34" s="4" customFormat="1" ht="18.75" hidden="1" customHeight="1">
      <c r="A197" s="9" t="s">
        <v>50</v>
      </c>
      <c r="B197" s="9" t="s">
        <v>51</v>
      </c>
      <c r="C197" s="2"/>
      <c r="D197" s="48"/>
      <c r="E197" s="49"/>
      <c r="F197" s="50" t="str">
        <f>INDEX(PT_DIFFERENTIATION_VTAR,MATCH(A197,PT_DIFFERENTIATION_VTAR_ID,0))</f>
        <v>Тариф на подключение (технологическое присоединение) к централизованной системе горячего водоснабжения</v>
      </c>
      <c r="G197" s="51" t="str">
        <f>INDEX(PT_DIFFERENTIATION_NTAR,MATCH(B197,PT_DIFFERENTIATION_NTAR_ID,0))</f>
        <v/>
      </c>
      <c r="H197" s="11"/>
      <c r="I197" s="12"/>
      <c r="J197" s="13"/>
      <c r="K197" s="21"/>
      <c r="L197" s="11" t="s">
        <v>3</v>
      </c>
      <c r="M197" s="43"/>
      <c r="N197" s="16"/>
      <c r="O197" s="6"/>
      <c r="P197" s="6"/>
      <c r="AH197" s="4">
        <v>0</v>
      </c>
    </row>
    <row r="198" spans="1:34" s="4" customFormat="1" ht="18.75" hidden="1" customHeight="1">
      <c r="A198" s="9"/>
      <c r="B198" s="9"/>
      <c r="C198" s="2" t="s">
        <v>6</v>
      </c>
      <c r="D198" s="48"/>
      <c r="E198" s="49"/>
      <c r="F198" s="50"/>
      <c r="G198" s="51"/>
      <c r="H198" s="17"/>
      <c r="I198" s="18" t="s">
        <v>5</v>
      </c>
      <c r="J198" s="19"/>
      <c r="K198" s="17"/>
      <c r="L198" s="20"/>
      <c r="M198" s="43"/>
      <c r="N198" s="16"/>
      <c r="O198" s="6"/>
      <c r="P198" s="6"/>
      <c r="AH198" s="4">
        <v>0</v>
      </c>
    </row>
    <row r="199" spans="1:34" s="4" customFormat="1" ht="0.75" hidden="1" customHeight="1">
      <c r="A199" s="9"/>
      <c r="B199" s="9"/>
      <c r="C199" s="2" t="s">
        <v>63</v>
      </c>
      <c r="D199" s="48"/>
      <c r="E199" s="49"/>
      <c r="F199" s="50"/>
      <c r="G199" s="36"/>
      <c r="H199" s="17"/>
      <c r="I199" s="18"/>
      <c r="J199" s="19"/>
      <c r="K199" s="17"/>
      <c r="L199" s="20"/>
      <c r="M199" s="43"/>
      <c r="N199" s="16"/>
      <c r="O199" s="6"/>
      <c r="P199" s="6"/>
      <c r="AH199" s="4">
        <v>0</v>
      </c>
    </row>
    <row r="200" spans="1:34" s="4" customFormat="1" ht="18.75" hidden="1" customHeight="1">
      <c r="A200" s="9" t="s">
        <v>52</v>
      </c>
      <c r="B200" s="9" t="s">
        <v>53</v>
      </c>
      <c r="C200" s="2"/>
      <c r="D200" s="48"/>
      <c r="E200" s="49"/>
      <c r="F200" s="50" t="str">
        <f>INDEX(PT_DIFFERENTIATION_VTAR,MATCH(A200,PT_DIFFERENTIATION_VTAR_ID,0))</f>
        <v>Тариф на водоотведение</v>
      </c>
      <c r="G200" s="51" t="str">
        <f>INDEX(PT_DIFFERENTIATION_NTAR,MATCH(B200,PT_DIFFERENTIATION_NTAR_ID,0))</f>
        <v/>
      </c>
      <c r="H200" s="11"/>
      <c r="I200" s="12"/>
      <c r="J200" s="13"/>
      <c r="K200" s="21"/>
      <c r="L200" s="11" t="s">
        <v>3</v>
      </c>
      <c r="M200" s="43"/>
      <c r="N200" s="16"/>
      <c r="O200" s="6"/>
      <c r="P200" s="6"/>
      <c r="AH200" s="4">
        <v>0</v>
      </c>
    </row>
    <row r="201" spans="1:34" s="4" customFormat="1" ht="18.75" hidden="1" customHeight="1">
      <c r="A201" s="9"/>
      <c r="B201" s="9"/>
      <c r="C201" s="2" t="s">
        <v>6</v>
      </c>
      <c r="D201" s="48"/>
      <c r="E201" s="49"/>
      <c r="F201" s="50"/>
      <c r="G201" s="51"/>
      <c r="H201" s="17"/>
      <c r="I201" s="18" t="s">
        <v>5</v>
      </c>
      <c r="J201" s="19"/>
      <c r="K201" s="17"/>
      <c r="L201" s="20"/>
      <c r="M201" s="43"/>
      <c r="N201" s="16"/>
      <c r="O201" s="6"/>
      <c r="P201" s="6"/>
      <c r="AH201" s="4">
        <v>0</v>
      </c>
    </row>
    <row r="202" spans="1:34" s="4" customFormat="1" ht="0.75" hidden="1" customHeight="1">
      <c r="A202" s="9"/>
      <c r="B202" s="9"/>
      <c r="C202" s="2" t="s">
        <v>63</v>
      </c>
      <c r="D202" s="48"/>
      <c r="E202" s="49"/>
      <c r="F202" s="50"/>
      <c r="G202" s="36"/>
      <c r="H202" s="17"/>
      <c r="I202" s="18"/>
      <c r="J202" s="19"/>
      <c r="K202" s="17"/>
      <c r="L202" s="20"/>
      <c r="M202" s="43"/>
      <c r="N202" s="16"/>
      <c r="O202" s="6"/>
      <c r="P202" s="6"/>
      <c r="AH202" s="4">
        <v>0</v>
      </c>
    </row>
    <row r="203" spans="1:34" s="4" customFormat="1" ht="18.75" hidden="1" customHeight="1">
      <c r="A203" s="9" t="s">
        <v>54</v>
      </c>
      <c r="B203" s="9" t="s">
        <v>55</v>
      </c>
      <c r="C203" s="2"/>
      <c r="D203" s="48"/>
      <c r="E203" s="49"/>
      <c r="F203" s="50" t="str">
        <f>INDEX(PT_DIFFERENTIATION_VTAR,MATCH(A203,PT_DIFFERENTIATION_VTAR_ID,0))</f>
        <v>Тариф на транспортировку сточных вод</v>
      </c>
      <c r="G203" s="51" t="str">
        <f>INDEX(PT_DIFFERENTIATION_NTAR,MATCH(B203,PT_DIFFERENTIATION_NTAR_ID,0))</f>
        <v/>
      </c>
      <c r="H203" s="11"/>
      <c r="I203" s="12"/>
      <c r="J203" s="13"/>
      <c r="K203" s="21"/>
      <c r="L203" s="11" t="s">
        <v>3</v>
      </c>
      <c r="M203" s="43"/>
      <c r="N203" s="16"/>
      <c r="O203" s="6"/>
      <c r="P203" s="6"/>
      <c r="AH203" s="4">
        <v>0</v>
      </c>
    </row>
    <row r="204" spans="1:34" s="4" customFormat="1" ht="18.75" hidden="1" customHeight="1">
      <c r="A204" s="9"/>
      <c r="B204" s="9"/>
      <c r="C204" s="2" t="s">
        <v>6</v>
      </c>
      <c r="D204" s="48"/>
      <c r="E204" s="49"/>
      <c r="F204" s="50"/>
      <c r="G204" s="51"/>
      <c r="H204" s="17"/>
      <c r="I204" s="18" t="s">
        <v>5</v>
      </c>
      <c r="J204" s="19"/>
      <c r="K204" s="17"/>
      <c r="L204" s="20"/>
      <c r="M204" s="43"/>
      <c r="N204" s="16"/>
      <c r="O204" s="6"/>
      <c r="P204" s="6"/>
      <c r="AH204" s="4">
        <v>0</v>
      </c>
    </row>
    <row r="205" spans="1:34" s="4" customFormat="1" ht="0.75" hidden="1" customHeight="1">
      <c r="A205" s="9"/>
      <c r="B205" s="9"/>
      <c r="C205" s="2" t="s">
        <v>63</v>
      </c>
      <c r="D205" s="48"/>
      <c r="E205" s="49"/>
      <c r="F205" s="50"/>
      <c r="G205" s="36"/>
      <c r="H205" s="17"/>
      <c r="I205" s="18"/>
      <c r="J205" s="19"/>
      <c r="K205" s="17"/>
      <c r="L205" s="20"/>
      <c r="M205" s="43"/>
      <c r="N205" s="16"/>
      <c r="O205" s="6"/>
      <c r="P205" s="6"/>
      <c r="AH205" s="4">
        <v>0</v>
      </c>
    </row>
    <row r="206" spans="1:34" s="4" customFormat="1" ht="18.75" hidden="1" customHeight="1">
      <c r="A206" s="9" t="s">
        <v>56</v>
      </c>
      <c r="B206" s="9" t="s">
        <v>57</v>
      </c>
      <c r="C206" s="2"/>
      <c r="D206" s="48"/>
      <c r="E206" s="49"/>
      <c r="F206" s="50" t="str">
        <f>INDEX(PT_DIFFERENTIATION_VTAR,MATCH(A206,PT_DIFFERENTIATION_VTAR_ID,0))</f>
        <v>Тариф на подключение (технологическое присоединение) к централизованной системе водоотведения</v>
      </c>
      <c r="G206" s="51" t="str">
        <f>INDEX(PT_DIFFERENTIATION_NTAR,MATCH(B206,PT_DIFFERENTIATION_NTAR_ID,0))</f>
        <v/>
      </c>
      <c r="H206" s="11"/>
      <c r="I206" s="12"/>
      <c r="J206" s="13"/>
      <c r="K206" s="21"/>
      <c r="L206" s="11" t="s">
        <v>3</v>
      </c>
      <c r="M206" s="43"/>
      <c r="N206" s="16"/>
      <c r="O206" s="6"/>
      <c r="P206" s="6"/>
      <c r="AH206" s="4">
        <v>0</v>
      </c>
    </row>
    <row r="207" spans="1:34" s="4" customFormat="1" ht="18.75" hidden="1" customHeight="1">
      <c r="A207" s="9"/>
      <c r="B207" s="9"/>
      <c r="C207" s="2" t="s">
        <v>6</v>
      </c>
      <c r="D207" s="48"/>
      <c r="E207" s="49"/>
      <c r="F207" s="50"/>
      <c r="G207" s="51"/>
      <c r="H207" s="17"/>
      <c r="I207" s="18" t="s">
        <v>5</v>
      </c>
      <c r="J207" s="19"/>
      <c r="K207" s="17"/>
      <c r="L207" s="20"/>
      <c r="M207" s="43"/>
      <c r="N207" s="16"/>
      <c r="O207" s="6"/>
      <c r="P207" s="6"/>
      <c r="AH207" s="4">
        <v>0</v>
      </c>
    </row>
    <row r="208" spans="1:34" s="4" customFormat="1" ht="1.1499999999999999" customHeight="1">
      <c r="A208" s="9"/>
      <c r="B208" s="9"/>
      <c r="C208" s="2" t="s">
        <v>63</v>
      </c>
      <c r="D208" s="48"/>
      <c r="E208" s="49"/>
      <c r="F208" s="50"/>
      <c r="G208" s="36"/>
      <c r="H208" s="17"/>
      <c r="I208" s="18"/>
      <c r="J208" s="19"/>
      <c r="K208" s="17"/>
      <c r="L208" s="20"/>
      <c r="M208" s="43"/>
      <c r="N208" s="16"/>
      <c r="O208" s="6"/>
      <c r="P208" s="6"/>
      <c r="AH208" s="4">
        <v>1</v>
      </c>
    </row>
    <row r="209" spans="1:34" ht="27.4" customHeight="1">
      <c r="A209" s="9"/>
      <c r="B209" s="9"/>
      <c r="D209" s="24"/>
      <c r="E209" s="37" t="s">
        <v>66</v>
      </c>
      <c r="F209" s="52" t="str">
        <f>IF(TEMPLATE_SPHERE="HEAT","Размер недополученных доходов регулируемой организацией (при их наличии), исчисленный в соответствии с Основами ценообразования в сфере теплоснабжения,"&amp;" утвержденными постановлением Правительства Российской Федерации от 22 октября 2012 г. N 1075 ""О ценообразовании в сфере теплоснабжения""","Размер недополученных доходов организации холодного водоснабжения (при их наличии), исчисленных в соответствии с Основами ценообразования в сфере водоснабжения и водоотведения")</f>
        <v>Размер недополученных доходов организации холодного водоснабжения (при их наличии), исчисленных в соответствии с Основами ценообразования в сфере водоснабжения и водоотведения</v>
      </c>
      <c r="G209" s="52"/>
      <c r="H209" s="52"/>
      <c r="I209" s="52"/>
      <c r="J209" s="52"/>
      <c r="K209" s="52"/>
      <c r="L209" s="52"/>
      <c r="M209" s="38"/>
      <c r="N209" s="16"/>
      <c r="AH209" s="4">
        <v>26</v>
      </c>
    </row>
    <row r="210" spans="1:34" s="4" customFormat="1" ht="60.75" hidden="1" customHeight="1">
      <c r="A210" s="9" t="s">
        <v>1</v>
      </c>
      <c r="B210" s="9" t="s">
        <v>2</v>
      </c>
      <c r="C210" s="2"/>
      <c r="D210" s="48"/>
      <c r="E210" s="49"/>
      <c r="F210" s="50" t="str">
        <f>INDEX(PT_DIFFERENTIATION_VTAR,MATCH(A210,PT_DIFFERENTIATION_VTAR_ID,0))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10" s="51" t="str">
        <f>INDEX(PT_DIFFERENTIATION_NTAR,MATCH(B210,PT_DIFFERENTIATION_NTAR_ID,0))</f>
        <v/>
      </c>
      <c r="H210" s="11"/>
      <c r="I210" s="12"/>
      <c r="J210" s="13"/>
      <c r="K210" s="21"/>
      <c r="L210" s="11" t="s">
        <v>3</v>
      </c>
      <c r="M210"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организацией "&amp;IF(TEMPLATE_SPHERE="HEAT","регулируемой организацией",TEMPLATE_SPHERE_RUS)&amp;", исчисленных в соответствии с законодательством в сфере "&amp;IF(TEMPLATE_SPHERE="HEAT","теплоснабжения","водоснабжения и водоотведения")&amp;", указывается значение «0».
В случае дифференциации недополученных доходов организацией "&amp;TEMPLATE_SPHERE_RUS&amp;" по видам тарифов и/или по срокам действия тарифов информация указывается в отдельных строках."</f>
        <v>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организацией горячего водоснабжения, исчисленных в соответствии с законодательством в сфере водоснабжения и водоотведения, указывается значение «0».
В случае дифференциации недополученных доходов организацией горячего водоснабжения по видам тарифов и/или по срокам действия тарифов информация указывается в отдельных строках.</v>
      </c>
      <c r="N210" s="16"/>
      <c r="O210" s="6"/>
      <c r="P210" s="6"/>
      <c r="AH210" s="4">
        <v>0</v>
      </c>
    </row>
    <row r="211" spans="1:34" s="4" customFormat="1" ht="18.75" hidden="1" customHeight="1">
      <c r="A211" s="9"/>
      <c r="B211" s="9"/>
      <c r="C211" s="2" t="s">
        <v>6</v>
      </c>
      <c r="D211" s="48"/>
      <c r="E211" s="49"/>
      <c r="F211" s="50"/>
      <c r="G211" s="51"/>
      <c r="H211" s="17"/>
      <c r="I211" s="18" t="s">
        <v>5</v>
      </c>
      <c r="J211" s="19"/>
      <c r="K211" s="17"/>
      <c r="L211" s="20"/>
      <c r="M211" s="54"/>
      <c r="N211" s="16"/>
      <c r="O211" s="6"/>
      <c r="P211" s="6"/>
      <c r="AH211" s="4">
        <v>0</v>
      </c>
    </row>
    <row r="212" spans="1:34" s="4" customFormat="1" ht="0.75" hidden="1" customHeight="1">
      <c r="A212" s="9"/>
      <c r="B212" s="9"/>
      <c r="C212" s="2" t="s">
        <v>63</v>
      </c>
      <c r="D212" s="48"/>
      <c r="E212" s="49"/>
      <c r="F212" s="50"/>
      <c r="G212" s="36"/>
      <c r="H212" s="17"/>
      <c r="I212" s="18"/>
      <c r="J212" s="19"/>
      <c r="K212" s="17"/>
      <c r="L212" s="20"/>
      <c r="M212" s="54"/>
      <c r="N212" s="16"/>
      <c r="O212" s="6"/>
      <c r="P212" s="6"/>
      <c r="AH212" s="4">
        <v>0</v>
      </c>
    </row>
    <row r="213" spans="1:34" s="4" customFormat="1" ht="45" hidden="1" customHeight="1">
      <c r="A213" s="9" t="s">
        <v>19</v>
      </c>
      <c r="B213" s="9" t="s">
        <v>20</v>
      </c>
      <c r="C213" s="2"/>
      <c r="D213" s="48"/>
      <c r="E213" s="49"/>
      <c r="F213" s="50" t="str">
        <f>INDEX(PT_DIFFERENTIATION_VTAR,MATCH(A213,PT_DIFFERENTIATION_VTAR_ID,0))</f>
        <v/>
      </c>
      <c r="G213" s="51" t="str">
        <f>INDEX(PT_DIFFERENTIATION_NTAR,MATCH(B213,PT_DIFFERENTIATION_NTAR_ID,0))</f>
        <v/>
      </c>
      <c r="H213" s="11"/>
      <c r="I213" s="12"/>
      <c r="J213" s="13"/>
      <c r="K213" s="21"/>
      <c r="L213" s="11" t="s">
        <v>3</v>
      </c>
      <c r="M213" s="55"/>
      <c r="N213" s="16"/>
      <c r="O213" s="6"/>
      <c r="P213" s="6"/>
      <c r="AH213" s="4">
        <v>0</v>
      </c>
    </row>
    <row r="214" spans="1:34" s="4" customFormat="1" ht="18.75" hidden="1" customHeight="1">
      <c r="A214" s="9"/>
      <c r="B214" s="9"/>
      <c r="C214" s="2" t="s">
        <v>6</v>
      </c>
      <c r="D214" s="48"/>
      <c r="E214" s="49"/>
      <c r="F214" s="50"/>
      <c r="G214" s="51"/>
      <c r="H214" s="17"/>
      <c r="I214" s="18" t="s">
        <v>5</v>
      </c>
      <c r="J214" s="19"/>
      <c r="K214" s="17"/>
      <c r="L214" s="20"/>
      <c r="M214" s="42"/>
      <c r="N214" s="16"/>
      <c r="O214" s="6"/>
      <c r="P214" s="6"/>
      <c r="AH214" s="4">
        <v>0</v>
      </c>
    </row>
    <row r="215" spans="1:34" s="4" customFormat="1" ht="0.75" hidden="1" customHeight="1">
      <c r="A215" s="9"/>
      <c r="B215" s="9"/>
      <c r="C215" s="2" t="s">
        <v>63</v>
      </c>
      <c r="D215" s="48"/>
      <c r="E215" s="49"/>
      <c r="F215" s="50"/>
      <c r="G215" s="36"/>
      <c r="H215" s="17"/>
      <c r="I215" s="18"/>
      <c r="J215" s="19"/>
      <c r="K215" s="17"/>
      <c r="L215" s="20"/>
      <c r="M215" s="43"/>
      <c r="N215" s="16"/>
      <c r="O215" s="6"/>
      <c r="P215" s="6"/>
      <c r="AH215" s="4">
        <v>0</v>
      </c>
    </row>
    <row r="216" spans="1:34" s="4" customFormat="1" ht="45" hidden="1" customHeight="1">
      <c r="A216" s="9" t="s">
        <v>21</v>
      </c>
      <c r="B216" s="9" t="s">
        <v>22</v>
      </c>
      <c r="C216" s="2"/>
      <c r="D216" s="48"/>
      <c r="E216" s="49"/>
      <c r="F216" s="50" t="str">
        <f>INDEX(PT_DIFFERENTIATION_VTAR,MATCH(A216,PT_DIFFERENTIATION_VTAR_ID,0))</f>
        <v>Тарифы на теплоноситель, поставляемый теплоснабжающими организациями потребителям, другим теплоснабжающим организациям</v>
      </c>
      <c r="G216" s="51" t="str">
        <f>INDEX(PT_DIFFERENTIATION_NTAR,MATCH(B216,PT_DIFFERENTIATION_NTAR_ID,0))</f>
        <v/>
      </c>
      <c r="H216" s="11"/>
      <c r="I216" s="12"/>
      <c r="J216" s="13"/>
      <c r="K216" s="21"/>
      <c r="L216" s="11" t="s">
        <v>3</v>
      </c>
      <c r="M216" s="43"/>
      <c r="N216" s="16"/>
      <c r="O216" s="6"/>
      <c r="P216" s="6"/>
      <c r="AH216" s="4">
        <v>0</v>
      </c>
    </row>
    <row r="217" spans="1:34" s="4" customFormat="1" ht="18.75" hidden="1" customHeight="1">
      <c r="A217" s="9"/>
      <c r="B217" s="9"/>
      <c r="C217" s="2" t="s">
        <v>6</v>
      </c>
      <c r="D217" s="48"/>
      <c r="E217" s="49"/>
      <c r="F217" s="50"/>
      <c r="G217" s="51"/>
      <c r="H217" s="17"/>
      <c r="I217" s="18" t="s">
        <v>5</v>
      </c>
      <c r="J217" s="19"/>
      <c r="K217" s="17"/>
      <c r="L217" s="20"/>
      <c r="M217" s="43"/>
      <c r="N217" s="16"/>
      <c r="O217" s="6"/>
      <c r="P217" s="6"/>
      <c r="AH217" s="4">
        <v>0</v>
      </c>
    </row>
    <row r="218" spans="1:34" s="4" customFormat="1" ht="0.75" hidden="1" customHeight="1">
      <c r="A218" s="9"/>
      <c r="B218" s="9"/>
      <c r="C218" s="2" t="s">
        <v>63</v>
      </c>
      <c r="D218" s="48"/>
      <c r="E218" s="49"/>
      <c r="F218" s="50"/>
      <c r="G218" s="36"/>
      <c r="H218" s="17"/>
      <c r="I218" s="18"/>
      <c r="J218" s="19"/>
      <c r="K218" s="17"/>
      <c r="L218" s="20"/>
      <c r="M218" s="43"/>
      <c r="N218" s="16"/>
      <c r="O218" s="6"/>
      <c r="P218" s="6"/>
      <c r="AH218" s="4">
        <v>0</v>
      </c>
    </row>
    <row r="219" spans="1:34" s="4" customFormat="1" ht="45" hidden="1" customHeight="1">
      <c r="A219" s="9" t="s">
        <v>23</v>
      </c>
      <c r="B219" s="9" t="s">
        <v>24</v>
      </c>
      <c r="C219" s="2"/>
      <c r="D219" s="48"/>
      <c r="E219" s="49"/>
      <c r="F219" s="50" t="str">
        <f>INDEX(PT_DIFFERENTIATION_VTAR,MATCH(A219,PT_DIFFERENTIATION_VTAR_ID,0))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219" s="51" t="str">
        <f>INDEX(PT_DIFFERENTIATION_NTAR,MATCH(B219,PT_DIFFERENTIATION_NTAR_ID,0))</f>
        <v/>
      </c>
      <c r="H219" s="11"/>
      <c r="I219" s="12"/>
      <c r="J219" s="13"/>
      <c r="K219" s="21"/>
      <c r="L219" s="11" t="s">
        <v>3</v>
      </c>
      <c r="M219" s="43"/>
      <c r="N219" s="16"/>
      <c r="O219" s="6"/>
      <c r="P219" s="6"/>
      <c r="AH219" s="4">
        <v>0</v>
      </c>
    </row>
    <row r="220" spans="1:34" s="4" customFormat="1" ht="18.75" hidden="1" customHeight="1">
      <c r="A220" s="9"/>
      <c r="B220" s="9"/>
      <c r="C220" s="2" t="s">
        <v>6</v>
      </c>
      <c r="D220" s="48"/>
      <c r="E220" s="49"/>
      <c r="F220" s="50"/>
      <c r="G220" s="51"/>
      <c r="H220" s="17"/>
      <c r="I220" s="18" t="s">
        <v>5</v>
      </c>
      <c r="J220" s="19"/>
      <c r="K220" s="17"/>
      <c r="L220" s="20"/>
      <c r="M220" s="43"/>
      <c r="N220" s="16"/>
      <c r="O220" s="6"/>
      <c r="P220" s="6"/>
      <c r="AH220" s="4">
        <v>0</v>
      </c>
    </row>
    <row r="221" spans="1:34" s="4" customFormat="1" ht="0.75" hidden="1" customHeight="1">
      <c r="A221" s="9"/>
      <c r="B221" s="9"/>
      <c r="C221" s="2" t="s">
        <v>63</v>
      </c>
      <c r="D221" s="48"/>
      <c r="E221" s="49"/>
      <c r="F221" s="50"/>
      <c r="G221" s="36"/>
      <c r="H221" s="17"/>
      <c r="I221" s="18"/>
      <c r="J221" s="19"/>
      <c r="K221" s="17"/>
      <c r="L221" s="20"/>
      <c r="M221" s="43"/>
      <c r="N221" s="16"/>
      <c r="O221" s="6"/>
      <c r="P221" s="6"/>
      <c r="AH221" s="4">
        <v>0</v>
      </c>
    </row>
    <row r="222" spans="1:34" s="4" customFormat="1" ht="18.75" hidden="1" customHeight="1">
      <c r="A222" s="9" t="s">
        <v>25</v>
      </c>
      <c r="B222" s="9" t="s">
        <v>26</v>
      </c>
      <c r="C222" s="2"/>
      <c r="D222" s="48"/>
      <c r="E222" s="49"/>
      <c r="F222" s="50" t="str">
        <f>INDEX(PT_DIFFERENTIATION_VTAR,MATCH(A222,PT_DIFFERENTIATION_VTAR_ID,0))</f>
        <v>Тарифы на услуги по передаче тепловой энергии</v>
      </c>
      <c r="G222" s="51" t="str">
        <f>INDEX(PT_DIFFERENTIATION_NTAR,MATCH(B222,PT_DIFFERENTIATION_NTAR_ID,0))</f>
        <v/>
      </c>
      <c r="H222" s="11"/>
      <c r="I222" s="12"/>
      <c r="J222" s="13"/>
      <c r="K222" s="21"/>
      <c r="L222" s="11" t="s">
        <v>3</v>
      </c>
      <c r="M222" s="43"/>
      <c r="N222" s="16"/>
      <c r="O222" s="6"/>
      <c r="P222" s="6"/>
      <c r="AH222" s="4">
        <v>0</v>
      </c>
    </row>
    <row r="223" spans="1:34" s="4" customFormat="1" ht="18.75" hidden="1" customHeight="1">
      <c r="A223" s="9"/>
      <c r="B223" s="9"/>
      <c r="C223" s="2" t="s">
        <v>6</v>
      </c>
      <c r="D223" s="48"/>
      <c r="E223" s="49"/>
      <c r="F223" s="50"/>
      <c r="G223" s="51"/>
      <c r="H223" s="17"/>
      <c r="I223" s="18" t="s">
        <v>5</v>
      </c>
      <c r="J223" s="19"/>
      <c r="K223" s="17"/>
      <c r="L223" s="20"/>
      <c r="M223" s="43"/>
      <c r="N223" s="16"/>
      <c r="O223" s="6"/>
      <c r="P223" s="6"/>
      <c r="AH223" s="4">
        <v>0</v>
      </c>
    </row>
    <row r="224" spans="1:34" s="4" customFormat="1" ht="0.75" hidden="1" customHeight="1">
      <c r="A224" s="9"/>
      <c r="B224" s="9"/>
      <c r="C224" s="2" t="s">
        <v>63</v>
      </c>
      <c r="D224" s="48"/>
      <c r="E224" s="49"/>
      <c r="F224" s="50"/>
      <c r="G224" s="36"/>
      <c r="H224" s="17"/>
      <c r="I224" s="18"/>
      <c r="J224" s="19"/>
      <c r="K224" s="17"/>
      <c r="L224" s="20"/>
      <c r="M224" s="43"/>
      <c r="N224" s="16"/>
      <c r="O224" s="6"/>
      <c r="P224" s="6"/>
      <c r="AH224" s="4">
        <v>0</v>
      </c>
    </row>
    <row r="225" spans="1:34" s="4" customFormat="1" ht="18.75" hidden="1" customHeight="1">
      <c r="A225" s="9" t="s">
        <v>27</v>
      </c>
      <c r="B225" s="9" t="s">
        <v>28</v>
      </c>
      <c r="C225" s="2"/>
      <c r="D225" s="48"/>
      <c r="E225" s="49"/>
      <c r="F225" s="50" t="str">
        <f>INDEX(PT_DIFFERENTIATION_VTAR,MATCH(A225,PT_DIFFERENTIATION_VTAR_ID,0))</f>
        <v>Тарифы на услуги по передаче теплоносителя</v>
      </c>
      <c r="G225" s="51" t="str">
        <f>INDEX(PT_DIFFERENTIATION_NTAR,MATCH(B225,PT_DIFFERENTIATION_NTAR_ID,0))</f>
        <v/>
      </c>
      <c r="H225" s="11"/>
      <c r="I225" s="12"/>
      <c r="J225" s="13"/>
      <c r="K225" s="21"/>
      <c r="L225" s="11" t="s">
        <v>3</v>
      </c>
      <c r="M225" s="43"/>
      <c r="N225" s="16"/>
      <c r="O225" s="6"/>
      <c r="P225" s="6"/>
      <c r="AH225" s="4">
        <v>0</v>
      </c>
    </row>
    <row r="226" spans="1:34" s="4" customFormat="1" ht="18.75" hidden="1" customHeight="1">
      <c r="A226" s="9"/>
      <c r="B226" s="9"/>
      <c r="C226" s="2" t="s">
        <v>6</v>
      </c>
      <c r="D226" s="48"/>
      <c r="E226" s="49"/>
      <c r="F226" s="50"/>
      <c r="G226" s="51"/>
      <c r="H226" s="17"/>
      <c r="I226" s="18" t="s">
        <v>5</v>
      </c>
      <c r="J226" s="19"/>
      <c r="K226" s="17"/>
      <c r="L226" s="20"/>
      <c r="M226" s="43"/>
      <c r="N226" s="16"/>
      <c r="O226" s="6"/>
      <c r="P226" s="6"/>
      <c r="AH226" s="4">
        <v>0</v>
      </c>
    </row>
    <row r="227" spans="1:34" s="4" customFormat="1" ht="0.75" hidden="1" customHeight="1">
      <c r="A227" s="9"/>
      <c r="B227" s="9"/>
      <c r="C227" s="2" t="s">
        <v>63</v>
      </c>
      <c r="D227" s="48"/>
      <c r="E227" s="49"/>
      <c r="F227" s="50"/>
      <c r="G227" s="36"/>
      <c r="H227" s="17"/>
      <c r="I227" s="18"/>
      <c r="J227" s="19"/>
      <c r="K227" s="17"/>
      <c r="L227" s="20"/>
      <c r="M227" s="43"/>
      <c r="N227" s="16"/>
      <c r="O227" s="6"/>
      <c r="P227" s="6"/>
      <c r="AH227" s="4">
        <v>0</v>
      </c>
    </row>
    <row r="228" spans="1:34" s="4" customFormat="1" ht="18.75" hidden="1" customHeight="1">
      <c r="A228" s="9" t="s">
        <v>29</v>
      </c>
      <c r="B228" s="9" t="s">
        <v>30</v>
      </c>
      <c r="C228" s="2"/>
      <c r="D228" s="48"/>
      <c r="E228" s="49"/>
      <c r="F228" s="50" t="str">
        <f>INDEX(PT_DIFFERENTIATION_VTAR,MATCH(A228,PT_DIFFERENTIATION_VTAR_ID,0))</f>
        <v>Плата за услуги по поддержанию резервной тепловой мощности при отсутствии потребления тепловой энергии</v>
      </c>
      <c r="G228" s="51" t="str">
        <f>INDEX(PT_DIFFERENTIATION_NTAR,MATCH(B228,PT_DIFFERENTIATION_NTAR_ID,0))</f>
        <v/>
      </c>
      <c r="H228" s="11"/>
      <c r="I228" s="12"/>
      <c r="J228" s="13"/>
      <c r="K228" s="21"/>
      <c r="L228" s="11" t="s">
        <v>3</v>
      </c>
      <c r="M228" s="43"/>
      <c r="N228" s="16"/>
      <c r="O228" s="6"/>
      <c r="P228" s="6"/>
      <c r="AH228" s="4">
        <v>0</v>
      </c>
    </row>
    <row r="229" spans="1:34" s="4" customFormat="1" ht="18.75" hidden="1" customHeight="1">
      <c r="A229" s="9"/>
      <c r="B229" s="9"/>
      <c r="C229" s="2" t="s">
        <v>6</v>
      </c>
      <c r="D229" s="48"/>
      <c r="E229" s="49"/>
      <c r="F229" s="50"/>
      <c r="G229" s="51"/>
      <c r="H229" s="17"/>
      <c r="I229" s="18" t="s">
        <v>5</v>
      </c>
      <c r="J229" s="19"/>
      <c r="K229" s="17"/>
      <c r="L229" s="20"/>
      <c r="M229" s="43"/>
      <c r="N229" s="16"/>
      <c r="O229" s="6"/>
      <c r="P229" s="6"/>
      <c r="AH229" s="4">
        <v>0</v>
      </c>
    </row>
    <row r="230" spans="1:34" s="4" customFormat="1" ht="0.75" hidden="1" customHeight="1">
      <c r="A230" s="9"/>
      <c r="B230" s="9"/>
      <c r="C230" s="2" t="s">
        <v>63</v>
      </c>
      <c r="D230" s="48"/>
      <c r="E230" s="49"/>
      <c r="F230" s="50"/>
      <c r="G230" s="36"/>
      <c r="H230" s="17"/>
      <c r="I230" s="18"/>
      <c r="J230" s="19"/>
      <c r="K230" s="17"/>
      <c r="L230" s="20"/>
      <c r="M230" s="43"/>
      <c r="N230" s="16"/>
      <c r="O230" s="6"/>
      <c r="P230" s="6"/>
      <c r="AH230" s="4">
        <v>0</v>
      </c>
    </row>
    <row r="231" spans="1:34" s="4" customFormat="1" ht="18.75" hidden="1" customHeight="1">
      <c r="A231" s="9" t="s">
        <v>31</v>
      </c>
      <c r="B231" s="9" t="s">
        <v>32</v>
      </c>
      <c r="C231" s="2"/>
      <c r="D231" s="48"/>
      <c r="E231" s="49"/>
      <c r="F231" s="50" t="str">
        <f>INDEX(PT_DIFFERENTIATION_VTAR,MATCH(A231,PT_DIFFERENTIATION_VTAR_ID,0))</f>
        <v>Плата за подключение (технологическое присоединение) к системе теплоснабжения</v>
      </c>
      <c r="G231" s="51" t="str">
        <f>INDEX(PT_DIFFERENTIATION_NTAR,MATCH(B231,PT_DIFFERENTIATION_NTAR_ID,0))</f>
        <v/>
      </c>
      <c r="H231" s="11"/>
      <c r="I231" s="12"/>
      <c r="J231" s="13"/>
      <c r="K231" s="21"/>
      <c r="L231" s="11" t="s">
        <v>3</v>
      </c>
      <c r="M231" s="43"/>
      <c r="N231" s="16"/>
      <c r="O231" s="6"/>
      <c r="P231" s="6"/>
      <c r="AH231" s="4">
        <v>0</v>
      </c>
    </row>
    <row r="232" spans="1:34" s="4" customFormat="1" ht="18.75" hidden="1" customHeight="1">
      <c r="A232" s="9"/>
      <c r="B232" s="9"/>
      <c r="C232" s="2" t="s">
        <v>6</v>
      </c>
      <c r="D232" s="48"/>
      <c r="E232" s="49"/>
      <c r="F232" s="50"/>
      <c r="G232" s="51"/>
      <c r="H232" s="17"/>
      <c r="I232" s="18" t="s">
        <v>5</v>
      </c>
      <c r="J232" s="19"/>
      <c r="K232" s="17"/>
      <c r="L232" s="20"/>
      <c r="M232" s="43"/>
      <c r="N232" s="16"/>
      <c r="O232" s="6"/>
      <c r="P232" s="6"/>
      <c r="AH232" s="4">
        <v>0</v>
      </c>
    </row>
    <row r="233" spans="1:34" s="4" customFormat="1" ht="0.75" hidden="1" customHeight="1">
      <c r="A233" s="9"/>
      <c r="B233" s="9"/>
      <c r="C233" s="2" t="s">
        <v>63</v>
      </c>
      <c r="D233" s="48"/>
      <c r="E233" s="49"/>
      <c r="F233" s="50"/>
      <c r="G233" s="36"/>
      <c r="H233" s="17"/>
      <c r="I233" s="18"/>
      <c r="J233" s="19"/>
      <c r="K233" s="17"/>
      <c r="L233" s="20"/>
      <c r="M233" s="43"/>
      <c r="N233" s="16"/>
      <c r="O233" s="6"/>
      <c r="P233" s="6"/>
      <c r="AH233" s="4">
        <v>0</v>
      </c>
    </row>
    <row r="234" spans="1:34" s="4" customFormat="1" ht="18.75" hidden="1" customHeight="1">
      <c r="A234" s="9" t="s">
        <v>33</v>
      </c>
      <c r="B234" s="9" t="s">
        <v>34</v>
      </c>
      <c r="C234" s="2"/>
      <c r="D234" s="48"/>
      <c r="E234" s="49"/>
      <c r="F234" s="50" t="str">
        <f>INDEX(PT_DIFFERENTIATION_VTAR,MATCH(A234,PT_DIFFERENTIATION_VTAR_ID,0))</f>
        <v>Плата за подключение (технологическое присоединение) к системе теплоснабжения (индивидуальная)</v>
      </c>
      <c r="G234" s="51" t="str">
        <f>INDEX(PT_DIFFERENTIATION_NTAR,MATCH(B234,PT_DIFFERENTIATION_NTAR_ID,0))</f>
        <v/>
      </c>
      <c r="H234" s="11"/>
      <c r="I234" s="12"/>
      <c r="J234" s="13"/>
      <c r="K234" s="21"/>
      <c r="L234" s="11" t="s">
        <v>3</v>
      </c>
      <c r="M234" s="43"/>
      <c r="N234" s="16"/>
      <c r="O234" s="6"/>
      <c r="P234" s="6"/>
      <c r="AH234" s="4">
        <v>0</v>
      </c>
    </row>
    <row r="235" spans="1:34" s="4" customFormat="1" ht="18.75" hidden="1" customHeight="1">
      <c r="A235" s="9"/>
      <c r="B235" s="9"/>
      <c r="C235" s="2" t="s">
        <v>6</v>
      </c>
      <c r="D235" s="48"/>
      <c r="E235" s="49"/>
      <c r="F235" s="50"/>
      <c r="G235" s="51"/>
      <c r="H235" s="17"/>
      <c r="I235" s="18" t="s">
        <v>5</v>
      </c>
      <c r="J235" s="19"/>
      <c r="K235" s="17"/>
      <c r="L235" s="20"/>
      <c r="M235" s="43"/>
      <c r="N235" s="16"/>
      <c r="O235" s="6"/>
      <c r="P235" s="6"/>
      <c r="AH235" s="4">
        <v>0</v>
      </c>
    </row>
    <row r="236" spans="1:34" s="4" customFormat="1" ht="0.75" hidden="1" customHeight="1">
      <c r="A236" s="9"/>
      <c r="B236" s="9"/>
      <c r="C236" s="2" t="s">
        <v>63</v>
      </c>
      <c r="D236" s="48"/>
      <c r="E236" s="49"/>
      <c r="F236" s="50"/>
      <c r="G236" s="36"/>
      <c r="H236" s="17"/>
      <c r="I236" s="18"/>
      <c r="J236" s="19"/>
      <c r="K236" s="17"/>
      <c r="L236" s="20"/>
      <c r="M236" s="43"/>
      <c r="N236" s="16"/>
      <c r="O236" s="6"/>
      <c r="P236" s="6"/>
      <c r="AH236" s="4">
        <v>0</v>
      </c>
    </row>
    <row r="237" spans="1:34" s="4" customFormat="1" ht="18.75" hidden="1" customHeight="1">
      <c r="A237" s="9" t="s">
        <v>35</v>
      </c>
      <c r="B237" s="9" t="s">
        <v>36</v>
      </c>
      <c r="C237" s="2"/>
      <c r="D237" s="48"/>
      <c r="E237" s="49"/>
      <c r="F237" s="50" t="str">
        <f>INDEX(PT_DIFFERENTIATION_VTAR,MATCH(A237,PT_DIFFERENTIATION_VTAR_ID,0))</f>
        <v>Тариф на питьевую воду (питьевое водоснабжение)</v>
      </c>
      <c r="G237" s="51" t="str">
        <f>INDEX(PT_DIFFERENTIATION_NTAR,MATCH(B237,PT_DIFFERENTIATION_NTAR_ID,0))</f>
        <v/>
      </c>
      <c r="H237" s="11"/>
      <c r="I237" s="12"/>
      <c r="J237" s="13"/>
      <c r="K237" s="21"/>
      <c r="L237" s="11" t="s">
        <v>3</v>
      </c>
      <c r="M237" s="43"/>
      <c r="N237" s="16"/>
      <c r="O237" s="6"/>
      <c r="P237" s="6"/>
      <c r="AH237" s="4">
        <v>0</v>
      </c>
    </row>
    <row r="238" spans="1:34" s="4" customFormat="1" ht="18.75" hidden="1" customHeight="1">
      <c r="A238" s="9"/>
      <c r="B238" s="9"/>
      <c r="C238" s="2" t="s">
        <v>6</v>
      </c>
      <c r="D238" s="48"/>
      <c r="E238" s="49"/>
      <c r="F238" s="50"/>
      <c r="G238" s="51"/>
      <c r="H238" s="17"/>
      <c r="I238" s="18" t="s">
        <v>5</v>
      </c>
      <c r="J238" s="19"/>
      <c r="K238" s="17"/>
      <c r="L238" s="20"/>
      <c r="M238" s="43"/>
      <c r="N238" s="16"/>
      <c r="O238" s="6"/>
      <c r="P238" s="6"/>
      <c r="AH238" s="4">
        <v>0</v>
      </c>
    </row>
    <row r="239" spans="1:34" s="4" customFormat="1" ht="0.75" hidden="1" customHeight="1">
      <c r="A239" s="9"/>
      <c r="B239" s="9"/>
      <c r="C239" s="2" t="s">
        <v>63</v>
      </c>
      <c r="D239" s="48"/>
      <c r="E239" s="49"/>
      <c r="F239" s="50"/>
      <c r="G239" s="36"/>
      <c r="H239" s="17"/>
      <c r="I239" s="18"/>
      <c r="J239" s="19"/>
      <c r="K239" s="17"/>
      <c r="L239" s="20"/>
      <c r="M239" s="43"/>
      <c r="N239" s="16"/>
      <c r="O239" s="6"/>
      <c r="P239" s="6"/>
      <c r="AH239" s="4">
        <v>0</v>
      </c>
    </row>
    <row r="240" spans="1:34" s="4" customFormat="1" ht="18.75" hidden="1" customHeight="1">
      <c r="A240" s="9" t="s">
        <v>37</v>
      </c>
      <c r="B240" s="9" t="s">
        <v>38</v>
      </c>
      <c r="C240" s="2"/>
      <c r="D240" s="48"/>
      <c r="E240" s="49"/>
      <c r="F240" s="50" t="str">
        <f>INDEX(PT_DIFFERENTIATION_VTAR,MATCH(A240,PT_DIFFERENTIATION_VTAR_ID,0))</f>
        <v>Тариф на техническую воду</v>
      </c>
      <c r="G240" s="51" t="str">
        <f>INDEX(PT_DIFFERENTIATION_NTAR,MATCH(B240,PT_DIFFERENTIATION_NTAR_ID,0))</f>
        <v/>
      </c>
      <c r="H240" s="11"/>
      <c r="I240" s="12"/>
      <c r="J240" s="13"/>
      <c r="K240" s="21"/>
      <c r="L240" s="11" t="s">
        <v>3</v>
      </c>
      <c r="M240" s="43"/>
      <c r="N240" s="16"/>
      <c r="O240" s="6"/>
      <c r="P240" s="6"/>
      <c r="AH240" s="4">
        <v>0</v>
      </c>
    </row>
    <row r="241" spans="1:34" s="4" customFormat="1" ht="18.75" hidden="1" customHeight="1">
      <c r="A241" s="9"/>
      <c r="B241" s="9"/>
      <c r="C241" s="2" t="s">
        <v>6</v>
      </c>
      <c r="D241" s="48"/>
      <c r="E241" s="49"/>
      <c r="F241" s="50"/>
      <c r="G241" s="51"/>
      <c r="H241" s="17"/>
      <c r="I241" s="18" t="s">
        <v>5</v>
      </c>
      <c r="J241" s="19"/>
      <c r="K241" s="17"/>
      <c r="L241" s="20"/>
      <c r="M241" s="43"/>
      <c r="N241" s="16"/>
      <c r="O241" s="6"/>
      <c r="P241" s="6"/>
      <c r="AH241" s="4">
        <v>0</v>
      </c>
    </row>
    <row r="242" spans="1:34" s="4" customFormat="1" ht="0.75" hidden="1" customHeight="1">
      <c r="A242" s="9"/>
      <c r="B242" s="9"/>
      <c r="C242" s="2" t="s">
        <v>63</v>
      </c>
      <c r="D242" s="48"/>
      <c r="E242" s="49"/>
      <c r="F242" s="50"/>
      <c r="G242" s="36"/>
      <c r="H242" s="17"/>
      <c r="I242" s="18"/>
      <c r="J242" s="19"/>
      <c r="K242" s="17"/>
      <c r="L242" s="20"/>
      <c r="M242" s="43"/>
      <c r="N242" s="16"/>
      <c r="O242" s="6"/>
      <c r="P242" s="6"/>
      <c r="AH242" s="4">
        <v>0</v>
      </c>
    </row>
    <row r="243" spans="1:34" s="4" customFormat="1" ht="18.75" hidden="1" customHeight="1">
      <c r="A243" s="9" t="s">
        <v>39</v>
      </c>
      <c r="B243" s="9" t="s">
        <v>40</v>
      </c>
      <c r="C243" s="2"/>
      <c r="D243" s="48"/>
      <c r="E243" s="49"/>
      <c r="F243" s="50" t="str">
        <f>INDEX(PT_DIFFERENTIATION_VTAR,MATCH(A243,PT_DIFFERENTIATION_VTAR_ID,0))</f>
        <v>Тариф на транспортировку воды</v>
      </c>
      <c r="G243" s="51" t="str">
        <f>INDEX(PT_DIFFERENTIATION_NTAR,MATCH(B243,PT_DIFFERENTIATION_NTAR_ID,0))</f>
        <v/>
      </c>
      <c r="H243" s="11"/>
      <c r="I243" s="12"/>
      <c r="J243" s="13"/>
      <c r="K243" s="21"/>
      <c r="L243" s="11" t="s">
        <v>3</v>
      </c>
      <c r="M243" s="43"/>
      <c r="N243" s="16"/>
      <c r="O243" s="6"/>
      <c r="P243" s="6"/>
      <c r="AH243" s="4">
        <v>0</v>
      </c>
    </row>
    <row r="244" spans="1:34" s="4" customFormat="1" ht="18.75" hidden="1" customHeight="1">
      <c r="A244" s="9"/>
      <c r="B244" s="9"/>
      <c r="C244" s="2" t="s">
        <v>6</v>
      </c>
      <c r="D244" s="48"/>
      <c r="E244" s="49"/>
      <c r="F244" s="50"/>
      <c r="G244" s="51"/>
      <c r="H244" s="17"/>
      <c r="I244" s="18" t="s">
        <v>5</v>
      </c>
      <c r="J244" s="19"/>
      <c r="K244" s="17"/>
      <c r="L244" s="20"/>
      <c r="M244" s="43"/>
      <c r="N244" s="16"/>
      <c r="O244" s="6"/>
      <c r="P244" s="6"/>
      <c r="AH244" s="4">
        <v>0</v>
      </c>
    </row>
    <row r="245" spans="1:34" s="4" customFormat="1" ht="0.75" hidden="1" customHeight="1">
      <c r="A245" s="9"/>
      <c r="B245" s="9"/>
      <c r="C245" s="2" t="s">
        <v>63</v>
      </c>
      <c r="D245" s="48"/>
      <c r="E245" s="49"/>
      <c r="F245" s="50"/>
      <c r="G245" s="36"/>
      <c r="H245" s="17"/>
      <c r="I245" s="18"/>
      <c r="J245" s="19"/>
      <c r="K245" s="17"/>
      <c r="L245" s="20"/>
      <c r="M245" s="43"/>
      <c r="N245" s="16"/>
      <c r="O245" s="6"/>
      <c r="P245" s="6"/>
      <c r="AH245" s="4">
        <v>0</v>
      </c>
    </row>
    <row r="246" spans="1:34" s="4" customFormat="1" ht="18.75" hidden="1" customHeight="1">
      <c r="A246" s="9" t="s">
        <v>41</v>
      </c>
      <c r="B246" s="9" t="s">
        <v>42</v>
      </c>
      <c r="C246" s="2"/>
      <c r="D246" s="48"/>
      <c r="E246" s="49"/>
      <c r="F246" s="50" t="str">
        <f>INDEX(PT_DIFFERENTIATION_VTAR,MATCH(A246,PT_DIFFERENTIATION_VTAR_ID,0))</f>
        <v>Тариф на подвоз воды</v>
      </c>
      <c r="G246" s="51" t="str">
        <f>INDEX(PT_DIFFERENTIATION_NTAR,MATCH(B246,PT_DIFFERENTIATION_NTAR_ID,0))</f>
        <v/>
      </c>
      <c r="H246" s="11"/>
      <c r="I246" s="12"/>
      <c r="J246" s="13"/>
      <c r="K246" s="21"/>
      <c r="L246" s="11" t="s">
        <v>3</v>
      </c>
      <c r="M246" s="43"/>
      <c r="N246" s="16"/>
      <c r="O246" s="6"/>
      <c r="P246" s="6"/>
      <c r="AH246" s="4">
        <v>0</v>
      </c>
    </row>
    <row r="247" spans="1:34" s="4" customFormat="1" ht="18.75" hidden="1" customHeight="1">
      <c r="A247" s="9"/>
      <c r="B247" s="9"/>
      <c r="C247" s="2" t="s">
        <v>6</v>
      </c>
      <c r="D247" s="48"/>
      <c r="E247" s="49"/>
      <c r="F247" s="50"/>
      <c r="G247" s="51"/>
      <c r="H247" s="17"/>
      <c r="I247" s="18" t="s">
        <v>5</v>
      </c>
      <c r="J247" s="19"/>
      <c r="K247" s="17"/>
      <c r="L247" s="20"/>
      <c r="M247" s="43"/>
      <c r="N247" s="16"/>
      <c r="O247" s="6"/>
      <c r="P247" s="6"/>
      <c r="AH247" s="4">
        <v>0</v>
      </c>
    </row>
    <row r="248" spans="1:34" s="4" customFormat="1" ht="0.75" hidden="1" customHeight="1">
      <c r="A248" s="9"/>
      <c r="B248" s="9"/>
      <c r="C248" s="2" t="s">
        <v>63</v>
      </c>
      <c r="D248" s="48"/>
      <c r="E248" s="49"/>
      <c r="F248" s="50"/>
      <c r="G248" s="36"/>
      <c r="H248" s="17"/>
      <c r="I248" s="18"/>
      <c r="J248" s="19"/>
      <c r="K248" s="17"/>
      <c r="L248" s="20"/>
      <c r="M248" s="43"/>
      <c r="N248" s="16"/>
      <c r="O248" s="6"/>
      <c r="P248" s="6"/>
      <c r="AH248" s="4">
        <v>0</v>
      </c>
    </row>
    <row r="249" spans="1:34" s="4" customFormat="1" ht="18.75" hidden="1" customHeight="1">
      <c r="A249" s="9" t="s">
        <v>43</v>
      </c>
      <c r="B249" s="9" t="s">
        <v>44</v>
      </c>
      <c r="C249" s="2"/>
      <c r="D249" s="48"/>
      <c r="E249" s="49"/>
      <c r="F249" s="50" t="str">
        <f>INDEX(PT_DIFFERENTIATION_VTAR,MATCH(A249,PT_DIFFERENTIATION_VTAR_ID,0))</f>
        <v>Тариф на подключение (технологическое присоединение) к централизованной системе холодного водоснабжения</v>
      </c>
      <c r="G249" s="51" t="str">
        <f>INDEX(PT_DIFFERENTIATION_NTAR,MATCH(B249,PT_DIFFERENTIATION_NTAR_ID,0))</f>
        <v/>
      </c>
      <c r="H249" s="11"/>
      <c r="I249" s="12"/>
      <c r="J249" s="13"/>
      <c r="K249" s="21"/>
      <c r="L249" s="11" t="s">
        <v>3</v>
      </c>
      <c r="M249" s="43"/>
      <c r="N249" s="16"/>
      <c r="O249" s="6"/>
      <c r="P249" s="6"/>
      <c r="AH249" s="4">
        <v>0</v>
      </c>
    </row>
    <row r="250" spans="1:34" s="4" customFormat="1" ht="18.75" hidden="1" customHeight="1">
      <c r="A250" s="9"/>
      <c r="B250" s="9"/>
      <c r="C250" s="2" t="s">
        <v>6</v>
      </c>
      <c r="D250" s="48"/>
      <c r="E250" s="49"/>
      <c r="F250" s="50"/>
      <c r="G250" s="51"/>
      <c r="H250" s="17"/>
      <c r="I250" s="18" t="s">
        <v>5</v>
      </c>
      <c r="J250" s="19"/>
      <c r="K250" s="17"/>
      <c r="L250" s="20"/>
      <c r="M250" s="43"/>
      <c r="N250" s="16"/>
      <c r="O250" s="6"/>
      <c r="P250" s="6"/>
      <c r="AH250" s="4">
        <v>0</v>
      </c>
    </row>
    <row r="251" spans="1:34" s="4" customFormat="1" ht="0.75" hidden="1" customHeight="1">
      <c r="A251" s="9"/>
      <c r="B251" s="9"/>
      <c r="C251" s="2" t="s">
        <v>63</v>
      </c>
      <c r="D251" s="48"/>
      <c r="E251" s="49"/>
      <c r="F251" s="50"/>
      <c r="G251" s="36"/>
      <c r="H251" s="17"/>
      <c r="I251" s="18"/>
      <c r="J251" s="19"/>
      <c r="K251" s="17"/>
      <c r="L251" s="20"/>
      <c r="M251" s="43"/>
      <c r="N251" s="16"/>
      <c r="O251" s="6"/>
      <c r="P251" s="6"/>
      <c r="AH251" s="4">
        <v>0</v>
      </c>
    </row>
    <row r="252" spans="1:34" s="4" customFormat="1" ht="18.75" customHeight="1">
      <c r="A252" s="9" t="s">
        <v>45</v>
      </c>
      <c r="B252" s="9" t="s">
        <v>46</v>
      </c>
      <c r="C252" s="2"/>
      <c r="D252" s="48"/>
      <c r="E252" s="49"/>
      <c r="F252" s="50" t="str">
        <f>INDEX(PT_DIFFERENTIATION_VTAR,MATCH(A252,PT_DIFFERENTIATION_VTAR_ID,0))</f>
        <v>Тариф на горячую воду (горячее водоснабжение)</v>
      </c>
      <c r="G252" s="51" t="str">
        <f>INDEX(PT_DIFFERENTIATION_NTAR,MATCH(B252,PT_DIFFERENTIATION_NTAR_ID,0))</f>
        <v>Тариф на горячую воду</v>
      </c>
      <c r="H252" s="11"/>
      <c r="I252" s="12">
        <v>46388</v>
      </c>
      <c r="J252" s="13">
        <v>47118</v>
      </c>
      <c r="K252" s="21">
        <v>0</v>
      </c>
      <c r="L252" s="11" t="s">
        <v>3</v>
      </c>
      <c r="M252" s="43"/>
      <c r="N252" s="16"/>
      <c r="O252" s="6"/>
      <c r="P252" s="6"/>
      <c r="AH252" s="4">
        <v>0</v>
      </c>
    </row>
    <row r="253" spans="1:34" s="4" customFormat="1" ht="18.75" customHeight="1">
      <c r="A253" s="9"/>
      <c r="B253" s="9"/>
      <c r="C253" s="2" t="s">
        <v>6</v>
      </c>
      <c r="D253" s="48"/>
      <c r="E253" s="49"/>
      <c r="F253" s="50"/>
      <c r="G253" s="51"/>
      <c r="H253" s="17"/>
      <c r="I253" s="18" t="s">
        <v>5</v>
      </c>
      <c r="J253" s="19"/>
      <c r="K253" s="17"/>
      <c r="L253" s="20"/>
      <c r="M253" s="43"/>
      <c r="N253" s="16"/>
      <c r="O253" s="6"/>
      <c r="P253" s="6"/>
      <c r="AH253" s="4">
        <v>0</v>
      </c>
    </row>
    <row r="254" spans="1:34" s="4" customFormat="1" ht="0.75" customHeight="1">
      <c r="A254" s="9"/>
      <c r="B254" s="9"/>
      <c r="C254" s="2" t="s">
        <v>63</v>
      </c>
      <c r="D254" s="48"/>
      <c r="E254" s="49"/>
      <c r="F254" s="50"/>
      <c r="G254" s="36"/>
      <c r="H254" s="17"/>
      <c r="I254" s="18"/>
      <c r="J254" s="19"/>
      <c r="K254" s="17"/>
      <c r="L254" s="20"/>
      <c r="M254" s="43"/>
      <c r="N254" s="16"/>
      <c r="O254" s="6"/>
      <c r="P254" s="6"/>
      <c r="AH254" s="4">
        <v>0</v>
      </c>
    </row>
    <row r="255" spans="1:34" s="4" customFormat="1" ht="18.75" hidden="1" customHeight="1">
      <c r="A255" s="9" t="s">
        <v>48</v>
      </c>
      <c r="B255" s="9" t="s">
        <v>49</v>
      </c>
      <c r="C255" s="2"/>
      <c r="D255" s="48"/>
      <c r="E255" s="49"/>
      <c r="F255" s="50" t="str">
        <f>INDEX(PT_DIFFERENTIATION_VTAR,MATCH(A255,PT_DIFFERENTIATION_VTAR_ID,0))</f>
        <v>Тариф на транспортировку горячей воды</v>
      </c>
      <c r="G255" s="51" t="str">
        <f>INDEX(PT_DIFFERENTIATION_NTAR,MATCH(B255,PT_DIFFERENTIATION_NTAR_ID,0))</f>
        <v/>
      </c>
      <c r="H255" s="11"/>
      <c r="I255" s="12"/>
      <c r="J255" s="13"/>
      <c r="K255" s="21"/>
      <c r="L255" s="11" t="s">
        <v>3</v>
      </c>
      <c r="M255" s="43"/>
      <c r="N255" s="16"/>
      <c r="O255" s="6"/>
      <c r="P255" s="6"/>
      <c r="AH255" s="4">
        <v>0</v>
      </c>
    </row>
    <row r="256" spans="1:34" s="4" customFormat="1" ht="18.75" hidden="1" customHeight="1">
      <c r="A256" s="9"/>
      <c r="B256" s="9"/>
      <c r="C256" s="2" t="s">
        <v>6</v>
      </c>
      <c r="D256" s="48"/>
      <c r="E256" s="49"/>
      <c r="F256" s="50"/>
      <c r="G256" s="51"/>
      <c r="H256" s="17"/>
      <c r="I256" s="18" t="s">
        <v>5</v>
      </c>
      <c r="J256" s="19"/>
      <c r="K256" s="17"/>
      <c r="L256" s="20"/>
      <c r="M256" s="43"/>
      <c r="N256" s="16"/>
      <c r="O256" s="6"/>
      <c r="P256" s="6"/>
      <c r="AH256" s="4">
        <v>0</v>
      </c>
    </row>
    <row r="257" spans="1:34" s="4" customFormat="1" ht="0.75" hidden="1" customHeight="1">
      <c r="A257" s="9"/>
      <c r="B257" s="9"/>
      <c r="C257" s="2" t="s">
        <v>63</v>
      </c>
      <c r="D257" s="48"/>
      <c r="E257" s="49"/>
      <c r="F257" s="50"/>
      <c r="G257" s="36"/>
      <c r="H257" s="17"/>
      <c r="I257" s="18"/>
      <c r="J257" s="19"/>
      <c r="K257" s="17"/>
      <c r="L257" s="20"/>
      <c r="M257" s="43"/>
      <c r="N257" s="16"/>
      <c r="O257" s="6"/>
      <c r="P257" s="6"/>
      <c r="AH257" s="4">
        <v>0</v>
      </c>
    </row>
    <row r="258" spans="1:34" s="4" customFormat="1" ht="18.75" hidden="1" customHeight="1">
      <c r="A258" s="9" t="s">
        <v>50</v>
      </c>
      <c r="B258" s="9" t="s">
        <v>51</v>
      </c>
      <c r="C258" s="2"/>
      <c r="D258" s="48"/>
      <c r="E258" s="49"/>
      <c r="F258" s="50" t="str">
        <f>INDEX(PT_DIFFERENTIATION_VTAR,MATCH(A258,PT_DIFFERENTIATION_VTAR_ID,0))</f>
        <v>Тариф на подключение (технологическое присоединение) к централизованной системе горячего водоснабжения</v>
      </c>
      <c r="G258" s="51" t="str">
        <f>INDEX(PT_DIFFERENTIATION_NTAR,MATCH(B258,PT_DIFFERENTIATION_NTAR_ID,0))</f>
        <v/>
      </c>
      <c r="H258" s="11"/>
      <c r="I258" s="12"/>
      <c r="J258" s="13"/>
      <c r="K258" s="21"/>
      <c r="L258" s="11" t="s">
        <v>3</v>
      </c>
      <c r="M258" s="43"/>
      <c r="N258" s="16"/>
      <c r="O258" s="6"/>
      <c r="P258" s="6"/>
      <c r="AH258" s="4">
        <v>0</v>
      </c>
    </row>
    <row r="259" spans="1:34" s="4" customFormat="1" ht="18.75" hidden="1" customHeight="1">
      <c r="A259" s="9"/>
      <c r="B259" s="9"/>
      <c r="C259" s="2" t="s">
        <v>6</v>
      </c>
      <c r="D259" s="48"/>
      <c r="E259" s="49"/>
      <c r="F259" s="50"/>
      <c r="G259" s="51"/>
      <c r="H259" s="17"/>
      <c r="I259" s="18" t="s">
        <v>5</v>
      </c>
      <c r="J259" s="19"/>
      <c r="K259" s="17"/>
      <c r="L259" s="20"/>
      <c r="M259" s="43"/>
      <c r="N259" s="16"/>
      <c r="O259" s="6"/>
      <c r="P259" s="6"/>
      <c r="AH259" s="4">
        <v>0</v>
      </c>
    </row>
    <row r="260" spans="1:34" s="4" customFormat="1" ht="0.75" hidden="1" customHeight="1">
      <c r="A260" s="9"/>
      <c r="B260" s="9"/>
      <c r="C260" s="2" t="s">
        <v>63</v>
      </c>
      <c r="D260" s="48"/>
      <c r="E260" s="49"/>
      <c r="F260" s="50"/>
      <c r="G260" s="36"/>
      <c r="H260" s="17"/>
      <c r="I260" s="18"/>
      <c r="J260" s="19"/>
      <c r="K260" s="17"/>
      <c r="L260" s="20"/>
      <c r="M260" s="43"/>
      <c r="N260" s="16"/>
      <c r="O260" s="6"/>
      <c r="P260" s="6"/>
      <c r="AH260" s="4">
        <v>0</v>
      </c>
    </row>
    <row r="261" spans="1:34" s="4" customFormat="1" ht="18.75" hidden="1" customHeight="1">
      <c r="A261" s="9" t="s">
        <v>52</v>
      </c>
      <c r="B261" s="9" t="s">
        <v>53</v>
      </c>
      <c r="C261" s="2"/>
      <c r="D261" s="48"/>
      <c r="E261" s="49"/>
      <c r="F261" s="50" t="str">
        <f>INDEX(PT_DIFFERENTIATION_VTAR,MATCH(A261,PT_DIFFERENTIATION_VTAR_ID,0))</f>
        <v>Тариф на водоотведение</v>
      </c>
      <c r="G261" s="51" t="str">
        <f>INDEX(PT_DIFFERENTIATION_NTAR,MATCH(B261,PT_DIFFERENTIATION_NTAR_ID,0))</f>
        <v/>
      </c>
      <c r="H261" s="11"/>
      <c r="I261" s="12"/>
      <c r="J261" s="13"/>
      <c r="K261" s="21"/>
      <c r="L261" s="11" t="s">
        <v>3</v>
      </c>
      <c r="M261" s="43"/>
      <c r="N261" s="16"/>
      <c r="O261" s="6"/>
      <c r="P261" s="6"/>
      <c r="AH261" s="4">
        <v>0</v>
      </c>
    </row>
    <row r="262" spans="1:34" s="4" customFormat="1" ht="18.75" hidden="1" customHeight="1">
      <c r="A262" s="9"/>
      <c r="B262" s="9"/>
      <c r="C262" s="2" t="s">
        <v>6</v>
      </c>
      <c r="D262" s="48"/>
      <c r="E262" s="49"/>
      <c r="F262" s="50"/>
      <c r="G262" s="51"/>
      <c r="H262" s="17"/>
      <c r="I262" s="18" t="s">
        <v>5</v>
      </c>
      <c r="J262" s="19"/>
      <c r="K262" s="17"/>
      <c r="L262" s="20"/>
      <c r="M262" s="43"/>
      <c r="N262" s="16"/>
      <c r="O262" s="6"/>
      <c r="P262" s="6"/>
      <c r="AH262" s="4">
        <v>0</v>
      </c>
    </row>
    <row r="263" spans="1:34" s="4" customFormat="1" ht="0.75" hidden="1" customHeight="1">
      <c r="A263" s="9"/>
      <c r="B263" s="9"/>
      <c r="C263" s="2" t="s">
        <v>63</v>
      </c>
      <c r="D263" s="48"/>
      <c r="E263" s="49"/>
      <c r="F263" s="50"/>
      <c r="G263" s="36"/>
      <c r="H263" s="17"/>
      <c r="I263" s="18"/>
      <c r="J263" s="19"/>
      <c r="K263" s="17"/>
      <c r="L263" s="20"/>
      <c r="M263" s="43"/>
      <c r="N263" s="16"/>
      <c r="O263" s="6"/>
      <c r="P263" s="6"/>
      <c r="AH263" s="4">
        <v>0</v>
      </c>
    </row>
    <row r="264" spans="1:34" s="4" customFormat="1" ht="18.75" hidden="1" customHeight="1">
      <c r="A264" s="9" t="s">
        <v>54</v>
      </c>
      <c r="B264" s="9" t="s">
        <v>55</v>
      </c>
      <c r="C264" s="2"/>
      <c r="D264" s="48"/>
      <c r="E264" s="49"/>
      <c r="F264" s="50" t="str">
        <f>INDEX(PT_DIFFERENTIATION_VTAR,MATCH(A264,PT_DIFFERENTIATION_VTAR_ID,0))</f>
        <v>Тариф на транспортировку сточных вод</v>
      </c>
      <c r="G264" s="51" t="str">
        <f>INDEX(PT_DIFFERENTIATION_NTAR,MATCH(B264,PT_DIFFERENTIATION_NTAR_ID,0))</f>
        <v/>
      </c>
      <c r="H264" s="11"/>
      <c r="I264" s="12"/>
      <c r="J264" s="13"/>
      <c r="K264" s="21"/>
      <c r="L264" s="11" t="s">
        <v>3</v>
      </c>
      <c r="M264" s="43"/>
      <c r="N264" s="16"/>
      <c r="O264" s="6"/>
      <c r="P264" s="6"/>
      <c r="AH264" s="4">
        <v>0</v>
      </c>
    </row>
    <row r="265" spans="1:34" s="4" customFormat="1" ht="18.75" hidden="1" customHeight="1">
      <c r="A265" s="9"/>
      <c r="B265" s="9"/>
      <c r="C265" s="2" t="s">
        <v>6</v>
      </c>
      <c r="D265" s="48"/>
      <c r="E265" s="49"/>
      <c r="F265" s="50"/>
      <c r="G265" s="51"/>
      <c r="H265" s="17"/>
      <c r="I265" s="18" t="s">
        <v>5</v>
      </c>
      <c r="J265" s="19"/>
      <c r="K265" s="17"/>
      <c r="L265" s="20"/>
      <c r="M265" s="43"/>
      <c r="N265" s="16"/>
      <c r="O265" s="6"/>
      <c r="P265" s="6"/>
      <c r="AH265" s="4">
        <v>0</v>
      </c>
    </row>
    <row r="266" spans="1:34" s="4" customFormat="1" ht="0.75" hidden="1" customHeight="1">
      <c r="A266" s="9"/>
      <c r="B266" s="9"/>
      <c r="C266" s="2" t="s">
        <v>63</v>
      </c>
      <c r="D266" s="48"/>
      <c r="E266" s="49"/>
      <c r="F266" s="50"/>
      <c r="G266" s="36"/>
      <c r="H266" s="17"/>
      <c r="I266" s="18"/>
      <c r="J266" s="19"/>
      <c r="K266" s="17"/>
      <c r="L266" s="20"/>
      <c r="M266" s="43"/>
      <c r="N266" s="16"/>
      <c r="O266" s="6"/>
      <c r="P266" s="6"/>
      <c r="AH266" s="4">
        <v>0</v>
      </c>
    </row>
    <row r="267" spans="1:34" s="4" customFormat="1" ht="18.75" hidden="1" customHeight="1">
      <c r="A267" s="9" t="s">
        <v>56</v>
      </c>
      <c r="B267" s="9" t="s">
        <v>57</v>
      </c>
      <c r="C267" s="2"/>
      <c r="D267" s="48"/>
      <c r="E267" s="49"/>
      <c r="F267" s="50" t="str">
        <f>INDEX(PT_DIFFERENTIATION_VTAR,MATCH(A267,PT_DIFFERENTIATION_VTAR_ID,0))</f>
        <v>Тариф на подключение (технологическое присоединение) к централизованной системе водоотведения</v>
      </c>
      <c r="G267" s="51" t="str">
        <f>INDEX(PT_DIFFERENTIATION_NTAR,MATCH(B267,PT_DIFFERENTIATION_NTAR_ID,0))</f>
        <v/>
      </c>
      <c r="H267" s="11"/>
      <c r="I267" s="12"/>
      <c r="J267" s="13"/>
      <c r="K267" s="21"/>
      <c r="L267" s="11" t="s">
        <v>3</v>
      </c>
      <c r="M267" s="43"/>
      <c r="N267" s="16"/>
      <c r="O267" s="6"/>
      <c r="P267" s="6"/>
      <c r="AH267" s="4">
        <v>0</v>
      </c>
    </row>
    <row r="268" spans="1:34" s="4" customFormat="1" ht="18.75" hidden="1" customHeight="1">
      <c r="A268" s="9"/>
      <c r="B268" s="9"/>
      <c r="C268" s="2" t="s">
        <v>6</v>
      </c>
      <c r="D268" s="48"/>
      <c r="E268" s="49"/>
      <c r="F268" s="50"/>
      <c r="G268" s="51"/>
      <c r="H268" s="17"/>
      <c r="I268" s="18" t="s">
        <v>5</v>
      </c>
      <c r="J268" s="19"/>
      <c r="K268" s="17"/>
      <c r="L268" s="20"/>
      <c r="M268" s="43"/>
      <c r="N268" s="16"/>
      <c r="O268" s="6"/>
      <c r="P268" s="6"/>
      <c r="AH268" s="4">
        <v>0</v>
      </c>
    </row>
    <row r="269" spans="1:34" s="4" customFormat="1" ht="1.1499999999999999" customHeight="1">
      <c r="A269" s="9"/>
      <c r="B269" s="9"/>
      <c r="C269" s="2" t="s">
        <v>63</v>
      </c>
      <c r="D269" s="48"/>
      <c r="E269" s="49"/>
      <c r="F269" s="50"/>
      <c r="G269" s="36"/>
      <c r="H269" s="17"/>
      <c r="I269" s="18"/>
      <c r="J269" s="19"/>
      <c r="K269" s="17"/>
      <c r="L269" s="20"/>
      <c r="M269" s="43"/>
      <c r="N269" s="16"/>
      <c r="O269" s="6"/>
      <c r="P269" s="6"/>
      <c r="AH269" s="4">
        <v>1</v>
      </c>
    </row>
    <row r="270" spans="1:34" ht="27.4" customHeight="1">
      <c r="A270" s="9"/>
      <c r="B270" s="9"/>
      <c r="D270" s="24"/>
      <c r="E270" s="37" t="s">
        <v>67</v>
      </c>
      <c r="F270" s="52" t="str">
        <f>"Размер экономически обоснованных расходов, не учтенных при установлении "&amp;IF(TEMPLATE_SPHERE="HEAT","регулируемых цен (тарифов)","тарифов")&amp;" в предыдущий период регулирования (при их наличии), "&amp;IF(TEMPLATE_SPHERE="HEAT","определенном в соответствии с законодательством в сфере теплоснабжения","определенных в соответствии с Основами ценообразования в сфере водоснабжения и водоотведения")</f>
        <v>Размер экономически обоснованных расходов, не учтенных при установлении тарифов в предыдущий период регулирования (при их наличии), определенных в соответствии с Основами ценообразования в сфере водоснабжения и водоотведения</v>
      </c>
      <c r="G270" s="52"/>
      <c r="H270" s="52"/>
      <c r="I270" s="52"/>
      <c r="J270" s="52"/>
      <c r="K270" s="52"/>
      <c r="L270" s="52"/>
      <c r="M270" s="38"/>
      <c r="N270" s="16"/>
      <c r="AH270" s="4">
        <v>26</v>
      </c>
    </row>
    <row r="271" spans="1:34" s="4" customFormat="1" ht="60.75" hidden="1" customHeight="1">
      <c r="A271" s="9" t="s">
        <v>1</v>
      </c>
      <c r="B271" s="9" t="s">
        <v>2</v>
      </c>
      <c r="C271" s="2"/>
      <c r="D271" s="48"/>
      <c r="E271" s="49"/>
      <c r="F271" s="50" t="str">
        <f>INDEX(PT_DIFFERENTIATION_VTAR,MATCH(A271,PT_DIFFERENTIATION_VTAR_ID,0))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71" s="51" t="str">
        <f>INDEX(PT_DIFFERENTIATION_NTAR,MATCH(B271,PT_DIFFERENTIATION_NTAR_ID,0))</f>
        <v/>
      </c>
      <c r="H271" s="11"/>
      <c r="I271" s="12"/>
      <c r="J271" s="13"/>
      <c r="K271" s="21"/>
      <c r="L271" s="11" t="s">
        <v>3</v>
      </c>
      <c r="M271"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"&amp;"Величина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"&amp;"В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"&amp;"В случае дифференциации экономически обоснованных расходов по видам тарифов и/или по срокам действия тарифов информация указывается в отдельных строках."</f>
        <v>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В случае дифференциации экономически обоснованных расходов по видам тарифов и/или по срокам действия тарифов информация указывается в отдельных строках.</v>
      </c>
      <c r="N271" s="16"/>
      <c r="O271" s="6"/>
      <c r="P271" s="6"/>
      <c r="AH271" s="4">
        <v>0</v>
      </c>
    </row>
    <row r="272" spans="1:34" s="4" customFormat="1" ht="18.75" hidden="1" customHeight="1">
      <c r="A272" s="9"/>
      <c r="B272" s="9"/>
      <c r="C272" s="2" t="s">
        <v>6</v>
      </c>
      <c r="D272" s="48"/>
      <c r="E272" s="49"/>
      <c r="F272" s="50"/>
      <c r="G272" s="51"/>
      <c r="H272" s="17"/>
      <c r="I272" s="18" t="s">
        <v>5</v>
      </c>
      <c r="J272" s="19"/>
      <c r="K272" s="17"/>
      <c r="L272" s="20"/>
      <c r="M272" s="54"/>
      <c r="N272" s="16"/>
      <c r="O272" s="6"/>
      <c r="P272" s="6"/>
      <c r="AH272" s="4">
        <v>0</v>
      </c>
    </row>
    <row r="273" spans="1:34" s="4" customFormat="1" ht="0.75" hidden="1" customHeight="1">
      <c r="A273" s="9"/>
      <c r="B273" s="9"/>
      <c r="C273" s="2" t="s">
        <v>63</v>
      </c>
      <c r="D273" s="48"/>
      <c r="E273" s="49"/>
      <c r="F273" s="50"/>
      <c r="G273" s="36"/>
      <c r="H273" s="17"/>
      <c r="I273" s="18"/>
      <c r="J273" s="19"/>
      <c r="K273" s="17"/>
      <c r="L273" s="20"/>
      <c r="M273" s="54"/>
      <c r="N273" s="16"/>
      <c r="O273" s="6"/>
      <c r="P273" s="6"/>
      <c r="AH273" s="4">
        <v>0</v>
      </c>
    </row>
    <row r="274" spans="1:34" s="4" customFormat="1" ht="45" hidden="1" customHeight="1">
      <c r="A274" s="9" t="s">
        <v>19</v>
      </c>
      <c r="B274" s="9" t="s">
        <v>20</v>
      </c>
      <c r="C274" s="2"/>
      <c r="D274" s="48"/>
      <c r="E274" s="49"/>
      <c r="F274" s="50" t="str">
        <f>INDEX(PT_DIFFERENTIATION_VTAR,MATCH(A274,PT_DIFFERENTIATION_VTAR_ID,0))</f>
        <v/>
      </c>
      <c r="G274" s="51" t="str">
        <f>INDEX(PT_DIFFERENTIATION_NTAR,MATCH(B274,PT_DIFFERENTIATION_NTAR_ID,0))</f>
        <v/>
      </c>
      <c r="H274" s="11"/>
      <c r="I274" s="12"/>
      <c r="J274" s="13"/>
      <c r="K274" s="21"/>
      <c r="L274" s="11" t="s">
        <v>3</v>
      </c>
      <c r="M274" s="55"/>
      <c r="N274" s="16"/>
      <c r="O274" s="6"/>
      <c r="P274" s="6"/>
      <c r="AH274" s="4">
        <v>0</v>
      </c>
    </row>
    <row r="275" spans="1:34" s="4" customFormat="1" ht="18.75" hidden="1" customHeight="1">
      <c r="A275" s="9"/>
      <c r="B275" s="9"/>
      <c r="C275" s="2" t="s">
        <v>6</v>
      </c>
      <c r="D275" s="48"/>
      <c r="E275" s="49"/>
      <c r="F275" s="50"/>
      <c r="G275" s="51"/>
      <c r="H275" s="17"/>
      <c r="I275" s="18" t="s">
        <v>5</v>
      </c>
      <c r="J275" s="19"/>
      <c r="K275" s="17"/>
      <c r="L275" s="20"/>
      <c r="M275" s="42"/>
      <c r="N275" s="16"/>
      <c r="O275" s="6"/>
      <c r="P275" s="6"/>
      <c r="AH275" s="4">
        <v>0</v>
      </c>
    </row>
    <row r="276" spans="1:34" s="4" customFormat="1" ht="0.75" hidden="1" customHeight="1">
      <c r="A276" s="9"/>
      <c r="B276" s="9"/>
      <c r="C276" s="2" t="s">
        <v>63</v>
      </c>
      <c r="D276" s="48"/>
      <c r="E276" s="49"/>
      <c r="F276" s="50"/>
      <c r="G276" s="36"/>
      <c r="H276" s="17"/>
      <c r="I276" s="18"/>
      <c r="J276" s="19"/>
      <c r="K276" s="17"/>
      <c r="L276" s="20"/>
      <c r="M276" s="43"/>
      <c r="N276" s="16"/>
      <c r="O276" s="6"/>
      <c r="P276" s="6"/>
      <c r="AH276" s="4">
        <v>0</v>
      </c>
    </row>
    <row r="277" spans="1:34" s="4" customFormat="1" ht="45" hidden="1" customHeight="1">
      <c r="A277" s="9" t="s">
        <v>21</v>
      </c>
      <c r="B277" s="9" t="s">
        <v>22</v>
      </c>
      <c r="C277" s="2"/>
      <c r="D277" s="48"/>
      <c r="E277" s="49"/>
      <c r="F277" s="50" t="str">
        <f>INDEX(PT_DIFFERENTIATION_VTAR,MATCH(A277,PT_DIFFERENTIATION_VTAR_ID,0))</f>
        <v>Тарифы на теплоноситель, поставляемый теплоснабжающими организациями потребителям, другим теплоснабжающим организациям</v>
      </c>
      <c r="G277" s="51" t="str">
        <f>INDEX(PT_DIFFERENTIATION_NTAR,MATCH(B277,PT_DIFFERENTIATION_NTAR_ID,0))</f>
        <v/>
      </c>
      <c r="H277" s="11"/>
      <c r="I277" s="12"/>
      <c r="J277" s="13"/>
      <c r="K277" s="21"/>
      <c r="L277" s="11" t="s">
        <v>3</v>
      </c>
      <c r="M277" s="43"/>
      <c r="N277" s="16"/>
      <c r="O277" s="6"/>
      <c r="P277" s="6"/>
      <c r="AH277" s="4">
        <v>0</v>
      </c>
    </row>
    <row r="278" spans="1:34" s="4" customFormat="1" ht="18.75" hidden="1" customHeight="1">
      <c r="A278" s="9"/>
      <c r="B278" s="9"/>
      <c r="C278" s="2" t="s">
        <v>6</v>
      </c>
      <c r="D278" s="48"/>
      <c r="E278" s="49"/>
      <c r="F278" s="50"/>
      <c r="G278" s="51"/>
      <c r="H278" s="17"/>
      <c r="I278" s="18" t="s">
        <v>5</v>
      </c>
      <c r="J278" s="19"/>
      <c r="K278" s="17"/>
      <c r="L278" s="20"/>
      <c r="M278" s="43"/>
      <c r="N278" s="16"/>
      <c r="O278" s="6"/>
      <c r="P278" s="6"/>
      <c r="AH278" s="4">
        <v>0</v>
      </c>
    </row>
    <row r="279" spans="1:34" s="4" customFormat="1" ht="0.75" hidden="1" customHeight="1">
      <c r="A279" s="9"/>
      <c r="B279" s="9"/>
      <c r="C279" s="2" t="s">
        <v>63</v>
      </c>
      <c r="D279" s="48"/>
      <c r="E279" s="49"/>
      <c r="F279" s="50"/>
      <c r="G279" s="36"/>
      <c r="H279" s="17"/>
      <c r="I279" s="18"/>
      <c r="J279" s="19"/>
      <c r="K279" s="17"/>
      <c r="L279" s="20"/>
      <c r="M279" s="43"/>
      <c r="N279" s="16"/>
      <c r="O279" s="6"/>
      <c r="P279" s="6"/>
      <c r="AH279" s="4">
        <v>0</v>
      </c>
    </row>
    <row r="280" spans="1:34" s="4" customFormat="1" ht="45" hidden="1" customHeight="1">
      <c r="A280" s="9" t="s">
        <v>23</v>
      </c>
      <c r="B280" s="9" t="s">
        <v>24</v>
      </c>
      <c r="C280" s="2"/>
      <c r="D280" s="48"/>
      <c r="E280" s="49"/>
      <c r="F280" s="50" t="str">
        <f>INDEX(PT_DIFFERENTIATION_VTAR,MATCH(A280,PT_DIFFERENTIATION_VTAR_ID,0))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280" s="51" t="str">
        <f>INDEX(PT_DIFFERENTIATION_NTAR,MATCH(B280,PT_DIFFERENTIATION_NTAR_ID,0))</f>
        <v/>
      </c>
      <c r="H280" s="11"/>
      <c r="I280" s="12"/>
      <c r="J280" s="13"/>
      <c r="K280" s="21"/>
      <c r="L280" s="11" t="s">
        <v>3</v>
      </c>
      <c r="M280" s="43"/>
      <c r="N280" s="16"/>
      <c r="O280" s="6"/>
      <c r="P280" s="6"/>
      <c r="AH280" s="4">
        <v>0</v>
      </c>
    </row>
    <row r="281" spans="1:34" s="4" customFormat="1" ht="18.75" hidden="1" customHeight="1">
      <c r="A281" s="9"/>
      <c r="B281" s="9"/>
      <c r="C281" s="2" t="s">
        <v>6</v>
      </c>
      <c r="D281" s="48"/>
      <c r="E281" s="49"/>
      <c r="F281" s="50"/>
      <c r="G281" s="51"/>
      <c r="H281" s="17"/>
      <c r="I281" s="18" t="s">
        <v>5</v>
      </c>
      <c r="J281" s="19"/>
      <c r="K281" s="17"/>
      <c r="L281" s="20"/>
      <c r="M281" s="43"/>
      <c r="N281" s="16"/>
      <c r="O281" s="6"/>
      <c r="P281" s="6"/>
      <c r="AH281" s="4">
        <v>0</v>
      </c>
    </row>
    <row r="282" spans="1:34" s="4" customFormat="1" ht="0.75" hidden="1" customHeight="1">
      <c r="A282" s="9"/>
      <c r="B282" s="9"/>
      <c r="C282" s="2" t="s">
        <v>63</v>
      </c>
      <c r="D282" s="48"/>
      <c r="E282" s="49"/>
      <c r="F282" s="50"/>
      <c r="G282" s="36"/>
      <c r="H282" s="17"/>
      <c r="I282" s="18"/>
      <c r="J282" s="19"/>
      <c r="K282" s="17"/>
      <c r="L282" s="20"/>
      <c r="M282" s="43"/>
      <c r="N282" s="16"/>
      <c r="O282" s="6"/>
      <c r="P282" s="6"/>
      <c r="AH282" s="4">
        <v>0</v>
      </c>
    </row>
    <row r="283" spans="1:34" s="4" customFormat="1" ht="18.75" hidden="1" customHeight="1">
      <c r="A283" s="9" t="s">
        <v>25</v>
      </c>
      <c r="B283" s="9" t="s">
        <v>26</v>
      </c>
      <c r="C283" s="2"/>
      <c r="D283" s="48"/>
      <c r="E283" s="49"/>
      <c r="F283" s="50" t="str">
        <f>INDEX(PT_DIFFERENTIATION_VTAR,MATCH(A283,PT_DIFFERENTIATION_VTAR_ID,0))</f>
        <v>Тарифы на услуги по передаче тепловой энергии</v>
      </c>
      <c r="G283" s="51" t="str">
        <f>INDEX(PT_DIFFERENTIATION_NTAR,MATCH(B283,PT_DIFFERENTIATION_NTAR_ID,0))</f>
        <v/>
      </c>
      <c r="H283" s="11"/>
      <c r="I283" s="12"/>
      <c r="J283" s="13"/>
      <c r="K283" s="21"/>
      <c r="L283" s="11" t="s">
        <v>3</v>
      </c>
      <c r="M283" s="43"/>
      <c r="N283" s="16"/>
      <c r="O283" s="6"/>
      <c r="P283" s="6"/>
      <c r="AH283" s="4">
        <v>0</v>
      </c>
    </row>
    <row r="284" spans="1:34" s="4" customFormat="1" ht="18.75" hidden="1" customHeight="1">
      <c r="A284" s="9"/>
      <c r="B284" s="9"/>
      <c r="C284" s="2" t="s">
        <v>6</v>
      </c>
      <c r="D284" s="48"/>
      <c r="E284" s="49"/>
      <c r="F284" s="50"/>
      <c r="G284" s="51"/>
      <c r="H284" s="17"/>
      <c r="I284" s="18" t="s">
        <v>5</v>
      </c>
      <c r="J284" s="19"/>
      <c r="K284" s="17"/>
      <c r="L284" s="20"/>
      <c r="M284" s="43"/>
      <c r="N284" s="16"/>
      <c r="O284" s="6"/>
      <c r="P284" s="6"/>
      <c r="AH284" s="4">
        <v>0</v>
      </c>
    </row>
    <row r="285" spans="1:34" s="4" customFormat="1" ht="0.75" hidden="1" customHeight="1">
      <c r="A285" s="9"/>
      <c r="B285" s="9"/>
      <c r="C285" s="2" t="s">
        <v>63</v>
      </c>
      <c r="D285" s="48"/>
      <c r="E285" s="49"/>
      <c r="F285" s="50"/>
      <c r="G285" s="36"/>
      <c r="H285" s="17"/>
      <c r="I285" s="18"/>
      <c r="J285" s="19"/>
      <c r="K285" s="17"/>
      <c r="L285" s="20"/>
      <c r="M285" s="43"/>
      <c r="N285" s="16"/>
      <c r="O285" s="6"/>
      <c r="P285" s="6"/>
      <c r="AH285" s="4">
        <v>0</v>
      </c>
    </row>
    <row r="286" spans="1:34" s="4" customFormat="1" ht="18.75" hidden="1" customHeight="1">
      <c r="A286" s="9" t="s">
        <v>27</v>
      </c>
      <c r="B286" s="9" t="s">
        <v>28</v>
      </c>
      <c r="C286" s="2"/>
      <c r="D286" s="48"/>
      <c r="E286" s="49"/>
      <c r="F286" s="50" t="str">
        <f>INDEX(PT_DIFFERENTIATION_VTAR,MATCH(A286,PT_DIFFERENTIATION_VTAR_ID,0))</f>
        <v>Тарифы на услуги по передаче теплоносителя</v>
      </c>
      <c r="G286" s="51" t="str">
        <f>INDEX(PT_DIFFERENTIATION_NTAR,MATCH(B286,PT_DIFFERENTIATION_NTAR_ID,0))</f>
        <v/>
      </c>
      <c r="H286" s="11"/>
      <c r="I286" s="12"/>
      <c r="J286" s="13"/>
      <c r="K286" s="21"/>
      <c r="L286" s="11" t="s">
        <v>3</v>
      </c>
      <c r="M286" s="43"/>
      <c r="N286" s="16"/>
      <c r="O286" s="6"/>
      <c r="P286" s="6"/>
      <c r="AH286" s="4">
        <v>0</v>
      </c>
    </row>
    <row r="287" spans="1:34" s="4" customFormat="1" ht="18.75" hidden="1" customHeight="1">
      <c r="A287" s="9"/>
      <c r="B287" s="9"/>
      <c r="C287" s="2" t="s">
        <v>6</v>
      </c>
      <c r="D287" s="48"/>
      <c r="E287" s="49"/>
      <c r="F287" s="50"/>
      <c r="G287" s="51"/>
      <c r="H287" s="17"/>
      <c r="I287" s="18" t="s">
        <v>5</v>
      </c>
      <c r="J287" s="19"/>
      <c r="K287" s="17"/>
      <c r="L287" s="20"/>
      <c r="M287" s="43"/>
      <c r="N287" s="16"/>
      <c r="O287" s="6"/>
      <c r="P287" s="6"/>
      <c r="AH287" s="4">
        <v>0</v>
      </c>
    </row>
    <row r="288" spans="1:34" s="4" customFormat="1" ht="0.75" hidden="1" customHeight="1">
      <c r="A288" s="9"/>
      <c r="B288" s="9"/>
      <c r="C288" s="2" t="s">
        <v>63</v>
      </c>
      <c r="D288" s="48"/>
      <c r="E288" s="49"/>
      <c r="F288" s="50"/>
      <c r="G288" s="36"/>
      <c r="H288" s="17"/>
      <c r="I288" s="18"/>
      <c r="J288" s="19"/>
      <c r="K288" s="17"/>
      <c r="L288" s="20"/>
      <c r="M288" s="43"/>
      <c r="N288" s="16"/>
      <c r="O288" s="6"/>
      <c r="P288" s="6"/>
      <c r="AH288" s="4">
        <v>0</v>
      </c>
    </row>
    <row r="289" spans="1:34" s="4" customFormat="1" ht="18.75" hidden="1" customHeight="1">
      <c r="A289" s="9" t="s">
        <v>29</v>
      </c>
      <c r="B289" s="9" t="s">
        <v>30</v>
      </c>
      <c r="C289" s="2"/>
      <c r="D289" s="48"/>
      <c r="E289" s="49"/>
      <c r="F289" s="50" t="str">
        <f>INDEX(PT_DIFFERENTIATION_VTAR,MATCH(A289,PT_DIFFERENTIATION_VTAR_ID,0))</f>
        <v>Плата за услуги по поддержанию резервной тепловой мощности при отсутствии потребления тепловой энергии</v>
      </c>
      <c r="G289" s="51" t="str">
        <f>INDEX(PT_DIFFERENTIATION_NTAR,MATCH(B289,PT_DIFFERENTIATION_NTAR_ID,0))</f>
        <v/>
      </c>
      <c r="H289" s="11"/>
      <c r="I289" s="12"/>
      <c r="J289" s="13"/>
      <c r="K289" s="21"/>
      <c r="L289" s="11" t="s">
        <v>3</v>
      </c>
      <c r="M289" s="43"/>
      <c r="N289" s="16"/>
      <c r="O289" s="6"/>
      <c r="P289" s="6"/>
      <c r="AH289" s="4">
        <v>0</v>
      </c>
    </row>
    <row r="290" spans="1:34" s="4" customFormat="1" ht="18.75" hidden="1" customHeight="1">
      <c r="A290" s="9"/>
      <c r="B290" s="9"/>
      <c r="C290" s="2" t="s">
        <v>6</v>
      </c>
      <c r="D290" s="48"/>
      <c r="E290" s="49"/>
      <c r="F290" s="50"/>
      <c r="G290" s="51"/>
      <c r="H290" s="17"/>
      <c r="I290" s="18" t="s">
        <v>5</v>
      </c>
      <c r="J290" s="19"/>
      <c r="K290" s="17"/>
      <c r="L290" s="20"/>
      <c r="M290" s="43"/>
      <c r="N290" s="16"/>
      <c r="O290" s="6"/>
      <c r="P290" s="6"/>
      <c r="AH290" s="4">
        <v>0</v>
      </c>
    </row>
    <row r="291" spans="1:34" s="4" customFormat="1" ht="0.75" hidden="1" customHeight="1">
      <c r="A291" s="9"/>
      <c r="B291" s="9"/>
      <c r="C291" s="2" t="s">
        <v>63</v>
      </c>
      <c r="D291" s="48"/>
      <c r="E291" s="49"/>
      <c r="F291" s="50"/>
      <c r="G291" s="36"/>
      <c r="H291" s="17"/>
      <c r="I291" s="18"/>
      <c r="J291" s="19"/>
      <c r="K291" s="17"/>
      <c r="L291" s="20"/>
      <c r="M291" s="43"/>
      <c r="N291" s="16"/>
      <c r="O291" s="6"/>
      <c r="P291" s="6"/>
      <c r="AH291" s="4">
        <v>0</v>
      </c>
    </row>
    <row r="292" spans="1:34" s="4" customFormat="1" ht="18.75" hidden="1" customHeight="1">
      <c r="A292" s="9" t="s">
        <v>31</v>
      </c>
      <c r="B292" s="9" t="s">
        <v>32</v>
      </c>
      <c r="C292" s="2"/>
      <c r="D292" s="48"/>
      <c r="E292" s="49"/>
      <c r="F292" s="50" t="str">
        <f>INDEX(PT_DIFFERENTIATION_VTAR,MATCH(A292,PT_DIFFERENTIATION_VTAR_ID,0))</f>
        <v>Плата за подключение (технологическое присоединение) к системе теплоснабжения</v>
      </c>
      <c r="G292" s="51" t="str">
        <f>INDEX(PT_DIFFERENTIATION_NTAR,MATCH(B292,PT_DIFFERENTIATION_NTAR_ID,0))</f>
        <v/>
      </c>
      <c r="H292" s="11"/>
      <c r="I292" s="12"/>
      <c r="J292" s="13"/>
      <c r="K292" s="21"/>
      <c r="L292" s="11" t="s">
        <v>3</v>
      </c>
      <c r="M292" s="43"/>
      <c r="N292" s="16"/>
      <c r="O292" s="6"/>
      <c r="P292" s="6"/>
      <c r="AH292" s="4">
        <v>0</v>
      </c>
    </row>
    <row r="293" spans="1:34" s="4" customFormat="1" ht="18.75" hidden="1" customHeight="1">
      <c r="A293" s="9"/>
      <c r="B293" s="9"/>
      <c r="C293" s="2" t="s">
        <v>6</v>
      </c>
      <c r="D293" s="48"/>
      <c r="E293" s="49"/>
      <c r="F293" s="50"/>
      <c r="G293" s="51"/>
      <c r="H293" s="17"/>
      <c r="I293" s="18" t="s">
        <v>5</v>
      </c>
      <c r="J293" s="19"/>
      <c r="K293" s="17"/>
      <c r="L293" s="20"/>
      <c r="M293" s="43"/>
      <c r="N293" s="16"/>
      <c r="O293" s="6"/>
      <c r="P293" s="6"/>
      <c r="AH293" s="4">
        <v>0</v>
      </c>
    </row>
    <row r="294" spans="1:34" s="4" customFormat="1" ht="0.75" hidden="1" customHeight="1">
      <c r="A294" s="9"/>
      <c r="B294" s="9"/>
      <c r="C294" s="2" t="s">
        <v>63</v>
      </c>
      <c r="D294" s="48"/>
      <c r="E294" s="49"/>
      <c r="F294" s="50"/>
      <c r="G294" s="36"/>
      <c r="H294" s="17"/>
      <c r="I294" s="18"/>
      <c r="J294" s="19"/>
      <c r="K294" s="17"/>
      <c r="L294" s="20"/>
      <c r="M294" s="43"/>
      <c r="N294" s="16"/>
      <c r="O294" s="6"/>
      <c r="P294" s="6"/>
      <c r="AH294" s="4">
        <v>0</v>
      </c>
    </row>
    <row r="295" spans="1:34" s="4" customFormat="1" ht="18.75" hidden="1" customHeight="1">
      <c r="A295" s="9" t="s">
        <v>33</v>
      </c>
      <c r="B295" s="9" t="s">
        <v>34</v>
      </c>
      <c r="C295" s="2"/>
      <c r="D295" s="48"/>
      <c r="E295" s="49"/>
      <c r="F295" s="50" t="str">
        <f>INDEX(PT_DIFFERENTIATION_VTAR,MATCH(A295,PT_DIFFERENTIATION_VTAR_ID,0))</f>
        <v>Плата за подключение (технологическое присоединение) к системе теплоснабжения (индивидуальная)</v>
      </c>
      <c r="G295" s="51" t="str">
        <f>INDEX(PT_DIFFERENTIATION_NTAR,MATCH(B295,PT_DIFFERENTIATION_NTAR_ID,0))</f>
        <v/>
      </c>
      <c r="H295" s="11"/>
      <c r="I295" s="12"/>
      <c r="J295" s="13"/>
      <c r="K295" s="21"/>
      <c r="L295" s="11" t="s">
        <v>3</v>
      </c>
      <c r="M295" s="43"/>
      <c r="N295" s="16"/>
      <c r="O295" s="6"/>
      <c r="P295" s="6"/>
      <c r="AH295" s="4">
        <v>0</v>
      </c>
    </row>
    <row r="296" spans="1:34" s="4" customFormat="1" ht="18.75" hidden="1" customHeight="1">
      <c r="A296" s="9"/>
      <c r="B296" s="9"/>
      <c r="C296" s="2" t="s">
        <v>6</v>
      </c>
      <c r="D296" s="48"/>
      <c r="E296" s="49"/>
      <c r="F296" s="50"/>
      <c r="G296" s="51"/>
      <c r="H296" s="17"/>
      <c r="I296" s="18" t="s">
        <v>5</v>
      </c>
      <c r="J296" s="19"/>
      <c r="K296" s="17"/>
      <c r="L296" s="20"/>
      <c r="M296" s="43"/>
      <c r="N296" s="16"/>
      <c r="O296" s="6"/>
      <c r="P296" s="6"/>
      <c r="AH296" s="4">
        <v>0</v>
      </c>
    </row>
    <row r="297" spans="1:34" s="4" customFormat="1" ht="0.75" hidden="1" customHeight="1">
      <c r="A297" s="9"/>
      <c r="B297" s="9"/>
      <c r="C297" s="2" t="s">
        <v>63</v>
      </c>
      <c r="D297" s="48"/>
      <c r="E297" s="49"/>
      <c r="F297" s="50"/>
      <c r="G297" s="36"/>
      <c r="H297" s="17"/>
      <c r="I297" s="18"/>
      <c r="J297" s="19"/>
      <c r="K297" s="17"/>
      <c r="L297" s="20"/>
      <c r="M297" s="43"/>
      <c r="N297" s="16"/>
      <c r="O297" s="6"/>
      <c r="P297" s="6"/>
      <c r="AH297" s="4">
        <v>0</v>
      </c>
    </row>
    <row r="298" spans="1:34" s="4" customFormat="1" ht="18.75" hidden="1" customHeight="1">
      <c r="A298" s="9" t="s">
        <v>35</v>
      </c>
      <c r="B298" s="9" t="s">
        <v>36</v>
      </c>
      <c r="C298" s="2"/>
      <c r="D298" s="48"/>
      <c r="E298" s="49"/>
      <c r="F298" s="50" t="str">
        <f>INDEX(PT_DIFFERENTIATION_VTAR,MATCH(A298,PT_DIFFERENTIATION_VTAR_ID,0))</f>
        <v>Тариф на питьевую воду (питьевое водоснабжение)</v>
      </c>
      <c r="G298" s="51" t="str">
        <f>INDEX(PT_DIFFERENTIATION_NTAR,MATCH(B298,PT_DIFFERENTIATION_NTAR_ID,0))</f>
        <v/>
      </c>
      <c r="H298" s="11"/>
      <c r="I298" s="12"/>
      <c r="J298" s="13"/>
      <c r="K298" s="21"/>
      <c r="L298" s="11" t="s">
        <v>3</v>
      </c>
      <c r="M298" s="43"/>
      <c r="N298" s="16"/>
      <c r="O298" s="6"/>
      <c r="P298" s="6"/>
      <c r="AH298" s="4">
        <v>0</v>
      </c>
    </row>
    <row r="299" spans="1:34" s="4" customFormat="1" ht="18.75" hidden="1" customHeight="1">
      <c r="A299" s="9"/>
      <c r="B299" s="9"/>
      <c r="C299" s="2" t="s">
        <v>6</v>
      </c>
      <c r="D299" s="48"/>
      <c r="E299" s="49"/>
      <c r="F299" s="50"/>
      <c r="G299" s="51"/>
      <c r="H299" s="17"/>
      <c r="I299" s="18" t="s">
        <v>5</v>
      </c>
      <c r="J299" s="19"/>
      <c r="K299" s="17"/>
      <c r="L299" s="20"/>
      <c r="M299" s="43"/>
      <c r="N299" s="16"/>
      <c r="O299" s="6"/>
      <c r="P299" s="6"/>
      <c r="AH299" s="4">
        <v>0</v>
      </c>
    </row>
    <row r="300" spans="1:34" s="4" customFormat="1" ht="0.75" hidden="1" customHeight="1">
      <c r="A300" s="9"/>
      <c r="B300" s="9"/>
      <c r="C300" s="2" t="s">
        <v>63</v>
      </c>
      <c r="D300" s="48"/>
      <c r="E300" s="49"/>
      <c r="F300" s="50"/>
      <c r="G300" s="36"/>
      <c r="H300" s="17"/>
      <c r="I300" s="18"/>
      <c r="J300" s="19"/>
      <c r="K300" s="17"/>
      <c r="L300" s="20"/>
      <c r="M300" s="43"/>
      <c r="N300" s="16"/>
      <c r="O300" s="6"/>
      <c r="P300" s="6"/>
      <c r="AH300" s="4">
        <v>0</v>
      </c>
    </row>
    <row r="301" spans="1:34" s="4" customFormat="1" ht="18.75" hidden="1" customHeight="1">
      <c r="A301" s="9" t="s">
        <v>37</v>
      </c>
      <c r="B301" s="9" t="s">
        <v>38</v>
      </c>
      <c r="C301" s="2"/>
      <c r="D301" s="48"/>
      <c r="E301" s="49"/>
      <c r="F301" s="50" t="str">
        <f>INDEX(PT_DIFFERENTIATION_VTAR,MATCH(A301,PT_DIFFERENTIATION_VTAR_ID,0))</f>
        <v>Тариф на техническую воду</v>
      </c>
      <c r="G301" s="51" t="str">
        <f>INDEX(PT_DIFFERENTIATION_NTAR,MATCH(B301,PT_DIFFERENTIATION_NTAR_ID,0))</f>
        <v/>
      </c>
      <c r="H301" s="11"/>
      <c r="I301" s="12"/>
      <c r="J301" s="13"/>
      <c r="K301" s="21"/>
      <c r="L301" s="11" t="s">
        <v>3</v>
      </c>
      <c r="M301" s="43"/>
      <c r="N301" s="16"/>
      <c r="O301" s="6"/>
      <c r="P301" s="6"/>
      <c r="AH301" s="4">
        <v>0</v>
      </c>
    </row>
    <row r="302" spans="1:34" s="4" customFormat="1" ht="18.75" hidden="1" customHeight="1">
      <c r="A302" s="9"/>
      <c r="B302" s="9"/>
      <c r="C302" s="2" t="s">
        <v>6</v>
      </c>
      <c r="D302" s="48"/>
      <c r="E302" s="49"/>
      <c r="F302" s="50"/>
      <c r="G302" s="51"/>
      <c r="H302" s="17"/>
      <c r="I302" s="18" t="s">
        <v>5</v>
      </c>
      <c r="J302" s="19"/>
      <c r="K302" s="17"/>
      <c r="L302" s="20"/>
      <c r="M302" s="43"/>
      <c r="N302" s="16"/>
      <c r="O302" s="6"/>
      <c r="P302" s="6"/>
      <c r="AH302" s="4">
        <v>0</v>
      </c>
    </row>
    <row r="303" spans="1:34" s="4" customFormat="1" ht="0.75" hidden="1" customHeight="1">
      <c r="A303" s="9"/>
      <c r="B303" s="9"/>
      <c r="C303" s="2" t="s">
        <v>63</v>
      </c>
      <c r="D303" s="48"/>
      <c r="E303" s="49"/>
      <c r="F303" s="50"/>
      <c r="G303" s="36"/>
      <c r="H303" s="17"/>
      <c r="I303" s="18"/>
      <c r="J303" s="19"/>
      <c r="K303" s="17"/>
      <c r="L303" s="20"/>
      <c r="M303" s="43"/>
      <c r="N303" s="16"/>
      <c r="O303" s="6"/>
      <c r="P303" s="6"/>
      <c r="AH303" s="4">
        <v>0</v>
      </c>
    </row>
    <row r="304" spans="1:34" s="4" customFormat="1" ht="18.75" hidden="1" customHeight="1">
      <c r="A304" s="9" t="s">
        <v>39</v>
      </c>
      <c r="B304" s="9" t="s">
        <v>40</v>
      </c>
      <c r="C304" s="2"/>
      <c r="D304" s="48"/>
      <c r="E304" s="49"/>
      <c r="F304" s="50" t="str">
        <f>INDEX(PT_DIFFERENTIATION_VTAR,MATCH(A304,PT_DIFFERENTIATION_VTAR_ID,0))</f>
        <v>Тариф на транспортировку воды</v>
      </c>
      <c r="G304" s="51" t="str">
        <f>INDEX(PT_DIFFERENTIATION_NTAR,MATCH(B304,PT_DIFFERENTIATION_NTAR_ID,0))</f>
        <v/>
      </c>
      <c r="H304" s="11"/>
      <c r="I304" s="12"/>
      <c r="J304" s="13"/>
      <c r="K304" s="21"/>
      <c r="L304" s="11" t="s">
        <v>3</v>
      </c>
      <c r="M304" s="43"/>
      <c r="N304" s="16"/>
      <c r="O304" s="6"/>
      <c r="P304" s="6"/>
      <c r="AH304" s="4">
        <v>0</v>
      </c>
    </row>
    <row r="305" spans="1:34" s="4" customFormat="1" ht="18.75" hidden="1" customHeight="1">
      <c r="A305" s="9"/>
      <c r="B305" s="9"/>
      <c r="C305" s="2" t="s">
        <v>6</v>
      </c>
      <c r="D305" s="48"/>
      <c r="E305" s="49"/>
      <c r="F305" s="50"/>
      <c r="G305" s="51"/>
      <c r="H305" s="17"/>
      <c r="I305" s="18" t="s">
        <v>5</v>
      </c>
      <c r="J305" s="19"/>
      <c r="K305" s="17"/>
      <c r="L305" s="20"/>
      <c r="M305" s="43"/>
      <c r="N305" s="16"/>
      <c r="O305" s="6"/>
      <c r="P305" s="6"/>
      <c r="AH305" s="4">
        <v>0</v>
      </c>
    </row>
    <row r="306" spans="1:34" s="4" customFormat="1" ht="0.75" hidden="1" customHeight="1">
      <c r="A306" s="9"/>
      <c r="B306" s="9"/>
      <c r="C306" s="2" t="s">
        <v>63</v>
      </c>
      <c r="D306" s="48"/>
      <c r="E306" s="49"/>
      <c r="F306" s="50"/>
      <c r="G306" s="36"/>
      <c r="H306" s="17"/>
      <c r="I306" s="18"/>
      <c r="J306" s="19"/>
      <c r="K306" s="17"/>
      <c r="L306" s="20"/>
      <c r="M306" s="43"/>
      <c r="N306" s="16"/>
      <c r="O306" s="6"/>
      <c r="P306" s="6"/>
      <c r="AH306" s="4">
        <v>0</v>
      </c>
    </row>
    <row r="307" spans="1:34" s="4" customFormat="1" ht="18.75" hidden="1" customHeight="1">
      <c r="A307" s="9" t="s">
        <v>41</v>
      </c>
      <c r="B307" s="9" t="s">
        <v>42</v>
      </c>
      <c r="C307" s="2"/>
      <c r="D307" s="48"/>
      <c r="E307" s="49"/>
      <c r="F307" s="50" t="str">
        <f>INDEX(PT_DIFFERENTIATION_VTAR,MATCH(A307,PT_DIFFERENTIATION_VTAR_ID,0))</f>
        <v>Тариф на подвоз воды</v>
      </c>
      <c r="G307" s="51" t="str">
        <f>INDEX(PT_DIFFERENTIATION_NTAR,MATCH(B307,PT_DIFFERENTIATION_NTAR_ID,0))</f>
        <v/>
      </c>
      <c r="H307" s="11"/>
      <c r="I307" s="12"/>
      <c r="J307" s="13"/>
      <c r="K307" s="21"/>
      <c r="L307" s="11" t="s">
        <v>3</v>
      </c>
      <c r="M307" s="43"/>
      <c r="N307" s="16"/>
      <c r="O307" s="6"/>
      <c r="P307" s="6"/>
      <c r="AH307" s="4">
        <v>0</v>
      </c>
    </row>
    <row r="308" spans="1:34" s="4" customFormat="1" ht="18.75" hidden="1" customHeight="1">
      <c r="A308" s="9"/>
      <c r="B308" s="9"/>
      <c r="C308" s="2" t="s">
        <v>6</v>
      </c>
      <c r="D308" s="48"/>
      <c r="E308" s="49"/>
      <c r="F308" s="50"/>
      <c r="G308" s="51"/>
      <c r="H308" s="17"/>
      <c r="I308" s="18" t="s">
        <v>5</v>
      </c>
      <c r="J308" s="19"/>
      <c r="K308" s="17"/>
      <c r="L308" s="20"/>
      <c r="M308" s="43"/>
      <c r="N308" s="16"/>
      <c r="O308" s="6"/>
      <c r="P308" s="6"/>
      <c r="AH308" s="4">
        <v>0</v>
      </c>
    </row>
    <row r="309" spans="1:34" s="4" customFormat="1" ht="0.75" hidden="1" customHeight="1">
      <c r="A309" s="9"/>
      <c r="B309" s="9"/>
      <c r="C309" s="2" t="s">
        <v>63</v>
      </c>
      <c r="D309" s="48"/>
      <c r="E309" s="49"/>
      <c r="F309" s="50"/>
      <c r="G309" s="36"/>
      <c r="H309" s="17"/>
      <c r="I309" s="18"/>
      <c r="J309" s="19"/>
      <c r="K309" s="17"/>
      <c r="L309" s="20"/>
      <c r="M309" s="43"/>
      <c r="N309" s="16"/>
      <c r="O309" s="6"/>
      <c r="P309" s="6"/>
      <c r="AH309" s="4">
        <v>0</v>
      </c>
    </row>
    <row r="310" spans="1:34" s="4" customFormat="1" ht="18.75" hidden="1" customHeight="1">
      <c r="A310" s="9" t="s">
        <v>43</v>
      </c>
      <c r="B310" s="9" t="s">
        <v>44</v>
      </c>
      <c r="C310" s="2"/>
      <c r="D310" s="48"/>
      <c r="E310" s="49"/>
      <c r="F310" s="50" t="str">
        <f>INDEX(PT_DIFFERENTIATION_VTAR,MATCH(A310,PT_DIFFERENTIATION_VTAR_ID,0))</f>
        <v>Тариф на подключение (технологическое присоединение) к централизованной системе холодного водоснабжения</v>
      </c>
      <c r="G310" s="51" t="str">
        <f>INDEX(PT_DIFFERENTIATION_NTAR,MATCH(B310,PT_DIFFERENTIATION_NTAR_ID,0))</f>
        <v/>
      </c>
      <c r="H310" s="11"/>
      <c r="I310" s="12"/>
      <c r="J310" s="13"/>
      <c r="K310" s="21"/>
      <c r="L310" s="11" t="s">
        <v>3</v>
      </c>
      <c r="M310" s="43"/>
      <c r="N310" s="16"/>
      <c r="O310" s="6"/>
      <c r="P310" s="6"/>
      <c r="AH310" s="4">
        <v>0</v>
      </c>
    </row>
    <row r="311" spans="1:34" s="4" customFormat="1" ht="18.75" hidden="1" customHeight="1">
      <c r="A311" s="9"/>
      <c r="B311" s="9"/>
      <c r="C311" s="2" t="s">
        <v>6</v>
      </c>
      <c r="D311" s="48"/>
      <c r="E311" s="49"/>
      <c r="F311" s="50"/>
      <c r="G311" s="51"/>
      <c r="H311" s="17"/>
      <c r="I311" s="18" t="s">
        <v>5</v>
      </c>
      <c r="J311" s="19"/>
      <c r="K311" s="17"/>
      <c r="L311" s="20"/>
      <c r="M311" s="43"/>
      <c r="N311" s="16"/>
      <c r="O311" s="6"/>
      <c r="P311" s="6"/>
      <c r="AH311" s="4">
        <v>0</v>
      </c>
    </row>
    <row r="312" spans="1:34" s="4" customFormat="1" ht="0.75" hidden="1" customHeight="1">
      <c r="A312" s="9"/>
      <c r="B312" s="9"/>
      <c r="C312" s="2" t="s">
        <v>63</v>
      </c>
      <c r="D312" s="48"/>
      <c r="E312" s="49"/>
      <c r="F312" s="50"/>
      <c r="G312" s="36"/>
      <c r="H312" s="17"/>
      <c r="I312" s="18"/>
      <c r="J312" s="19"/>
      <c r="K312" s="17"/>
      <c r="L312" s="20"/>
      <c r="M312" s="43"/>
      <c r="N312" s="16"/>
      <c r="O312" s="6"/>
      <c r="P312" s="6"/>
      <c r="AH312" s="4">
        <v>0</v>
      </c>
    </row>
    <row r="313" spans="1:34" s="4" customFormat="1" ht="18.75" customHeight="1">
      <c r="A313" s="9" t="s">
        <v>45</v>
      </c>
      <c r="B313" s="9" t="s">
        <v>46</v>
      </c>
      <c r="C313" s="2"/>
      <c r="D313" s="48"/>
      <c r="E313" s="49"/>
      <c r="F313" s="50" t="str">
        <f>INDEX(PT_DIFFERENTIATION_VTAR,MATCH(A313,PT_DIFFERENTIATION_VTAR_ID,0))</f>
        <v>Тариф на горячую воду (горячее водоснабжение)</v>
      </c>
      <c r="G313" s="51" t="str">
        <f>INDEX(PT_DIFFERENTIATION_NTAR,MATCH(B313,PT_DIFFERENTIATION_NTAR_ID,0))</f>
        <v>Тариф на горячую воду</v>
      </c>
      <c r="H313" s="11"/>
      <c r="I313" s="12">
        <v>46388</v>
      </c>
      <c r="J313" s="13">
        <v>47118</v>
      </c>
      <c r="K313" s="21">
        <v>0</v>
      </c>
      <c r="L313" s="11" t="s">
        <v>3</v>
      </c>
      <c r="M313" s="43"/>
      <c r="N313" s="16"/>
      <c r="O313" s="6"/>
      <c r="P313" s="6"/>
      <c r="AH313" s="4">
        <v>0</v>
      </c>
    </row>
    <row r="314" spans="1:34" s="4" customFormat="1" ht="18.75" customHeight="1">
      <c r="A314" s="9"/>
      <c r="B314" s="9"/>
      <c r="C314" s="2" t="s">
        <v>6</v>
      </c>
      <c r="D314" s="48"/>
      <c r="E314" s="49"/>
      <c r="F314" s="50"/>
      <c r="G314" s="51"/>
      <c r="H314" s="17"/>
      <c r="I314" s="18" t="s">
        <v>5</v>
      </c>
      <c r="J314" s="19"/>
      <c r="K314" s="17"/>
      <c r="L314" s="20"/>
      <c r="M314" s="43"/>
      <c r="N314" s="16"/>
      <c r="O314" s="6"/>
      <c r="P314" s="6"/>
      <c r="AH314" s="4">
        <v>0</v>
      </c>
    </row>
    <row r="315" spans="1:34" s="4" customFormat="1" ht="0.75" customHeight="1">
      <c r="A315" s="9"/>
      <c r="B315" s="9"/>
      <c r="C315" s="2" t="s">
        <v>63</v>
      </c>
      <c r="D315" s="48"/>
      <c r="E315" s="49"/>
      <c r="F315" s="50"/>
      <c r="G315" s="36"/>
      <c r="H315" s="17"/>
      <c r="I315" s="18"/>
      <c r="J315" s="19"/>
      <c r="K315" s="17"/>
      <c r="L315" s="20"/>
      <c r="M315" s="43"/>
      <c r="N315" s="16"/>
      <c r="O315" s="6"/>
      <c r="P315" s="6"/>
      <c r="AH315" s="4">
        <v>0</v>
      </c>
    </row>
    <row r="316" spans="1:34" s="4" customFormat="1" ht="18.75" hidden="1" customHeight="1">
      <c r="A316" s="9" t="s">
        <v>48</v>
      </c>
      <c r="B316" s="9" t="s">
        <v>49</v>
      </c>
      <c r="C316" s="2"/>
      <c r="D316" s="48"/>
      <c r="E316" s="49"/>
      <c r="F316" s="50" t="str">
        <f>INDEX(PT_DIFFERENTIATION_VTAR,MATCH(A316,PT_DIFFERENTIATION_VTAR_ID,0))</f>
        <v>Тариф на транспортировку горячей воды</v>
      </c>
      <c r="G316" s="51" t="str">
        <f>INDEX(PT_DIFFERENTIATION_NTAR,MATCH(B316,PT_DIFFERENTIATION_NTAR_ID,0))</f>
        <v/>
      </c>
      <c r="H316" s="11"/>
      <c r="I316" s="12"/>
      <c r="J316" s="13"/>
      <c r="K316" s="21"/>
      <c r="L316" s="11" t="s">
        <v>3</v>
      </c>
      <c r="M316" s="43"/>
      <c r="N316" s="16"/>
      <c r="O316" s="6"/>
      <c r="P316" s="6"/>
      <c r="AH316" s="4">
        <v>0</v>
      </c>
    </row>
    <row r="317" spans="1:34" s="4" customFormat="1" ht="18.75" hidden="1" customHeight="1">
      <c r="A317" s="9"/>
      <c r="B317" s="9"/>
      <c r="C317" s="2" t="s">
        <v>6</v>
      </c>
      <c r="D317" s="48"/>
      <c r="E317" s="49"/>
      <c r="F317" s="50"/>
      <c r="G317" s="51"/>
      <c r="H317" s="17"/>
      <c r="I317" s="18" t="s">
        <v>5</v>
      </c>
      <c r="J317" s="19"/>
      <c r="K317" s="17"/>
      <c r="L317" s="20"/>
      <c r="M317" s="43"/>
      <c r="N317" s="16"/>
      <c r="O317" s="6"/>
      <c r="P317" s="6"/>
      <c r="AH317" s="4">
        <v>0</v>
      </c>
    </row>
    <row r="318" spans="1:34" s="4" customFormat="1" ht="0.75" hidden="1" customHeight="1">
      <c r="A318" s="9"/>
      <c r="B318" s="9"/>
      <c r="C318" s="2" t="s">
        <v>63</v>
      </c>
      <c r="D318" s="48"/>
      <c r="E318" s="49"/>
      <c r="F318" s="50"/>
      <c r="G318" s="36"/>
      <c r="H318" s="17"/>
      <c r="I318" s="18"/>
      <c r="J318" s="19"/>
      <c r="K318" s="17"/>
      <c r="L318" s="20"/>
      <c r="M318" s="43"/>
      <c r="N318" s="16"/>
      <c r="O318" s="6"/>
      <c r="P318" s="6"/>
      <c r="AH318" s="4">
        <v>0</v>
      </c>
    </row>
    <row r="319" spans="1:34" s="4" customFormat="1" ht="18.75" hidden="1" customHeight="1">
      <c r="A319" s="9" t="s">
        <v>50</v>
      </c>
      <c r="B319" s="9" t="s">
        <v>51</v>
      </c>
      <c r="C319" s="2"/>
      <c r="D319" s="48"/>
      <c r="E319" s="49"/>
      <c r="F319" s="50" t="str">
        <f>INDEX(PT_DIFFERENTIATION_VTAR,MATCH(A319,PT_DIFFERENTIATION_VTAR_ID,0))</f>
        <v>Тариф на подключение (технологическое присоединение) к централизованной системе горячего водоснабжения</v>
      </c>
      <c r="G319" s="51" t="str">
        <f>INDEX(PT_DIFFERENTIATION_NTAR,MATCH(B319,PT_DIFFERENTIATION_NTAR_ID,0))</f>
        <v/>
      </c>
      <c r="H319" s="11"/>
      <c r="I319" s="12"/>
      <c r="J319" s="13"/>
      <c r="K319" s="21"/>
      <c r="L319" s="11" t="s">
        <v>3</v>
      </c>
      <c r="M319" s="43"/>
      <c r="N319" s="16"/>
      <c r="O319" s="6"/>
      <c r="P319" s="6"/>
      <c r="AH319" s="4">
        <v>0</v>
      </c>
    </row>
    <row r="320" spans="1:34" s="4" customFormat="1" ht="18.75" hidden="1" customHeight="1">
      <c r="A320" s="9"/>
      <c r="B320" s="9"/>
      <c r="C320" s="2" t="s">
        <v>6</v>
      </c>
      <c r="D320" s="48"/>
      <c r="E320" s="49"/>
      <c r="F320" s="50"/>
      <c r="G320" s="51"/>
      <c r="H320" s="17"/>
      <c r="I320" s="18" t="s">
        <v>5</v>
      </c>
      <c r="J320" s="19"/>
      <c r="K320" s="17"/>
      <c r="L320" s="20"/>
      <c r="M320" s="43"/>
      <c r="N320" s="16"/>
      <c r="O320" s="6"/>
      <c r="P320" s="6"/>
      <c r="AH320" s="4">
        <v>0</v>
      </c>
    </row>
    <row r="321" spans="1:34" s="4" customFormat="1" ht="0.75" hidden="1" customHeight="1">
      <c r="A321" s="9"/>
      <c r="B321" s="9"/>
      <c r="C321" s="2" t="s">
        <v>63</v>
      </c>
      <c r="D321" s="48"/>
      <c r="E321" s="49"/>
      <c r="F321" s="50"/>
      <c r="G321" s="36"/>
      <c r="H321" s="17"/>
      <c r="I321" s="18"/>
      <c r="J321" s="19"/>
      <c r="K321" s="17"/>
      <c r="L321" s="20"/>
      <c r="M321" s="43"/>
      <c r="N321" s="16"/>
      <c r="O321" s="6"/>
      <c r="P321" s="6"/>
      <c r="AH321" s="4">
        <v>0</v>
      </c>
    </row>
    <row r="322" spans="1:34" s="4" customFormat="1" ht="18.75" hidden="1" customHeight="1">
      <c r="A322" s="9" t="s">
        <v>52</v>
      </c>
      <c r="B322" s="9" t="s">
        <v>53</v>
      </c>
      <c r="C322" s="2"/>
      <c r="D322" s="48"/>
      <c r="E322" s="49"/>
      <c r="F322" s="50" t="str">
        <f>INDEX(PT_DIFFERENTIATION_VTAR,MATCH(A322,PT_DIFFERENTIATION_VTAR_ID,0))</f>
        <v>Тариф на водоотведение</v>
      </c>
      <c r="G322" s="51" t="str">
        <f>INDEX(PT_DIFFERENTIATION_NTAR,MATCH(B322,PT_DIFFERENTIATION_NTAR_ID,0))</f>
        <v/>
      </c>
      <c r="H322" s="11"/>
      <c r="I322" s="12"/>
      <c r="J322" s="13"/>
      <c r="K322" s="21"/>
      <c r="L322" s="11" t="s">
        <v>3</v>
      </c>
      <c r="M322" s="43"/>
      <c r="N322" s="16"/>
      <c r="O322" s="6"/>
      <c r="P322" s="6"/>
      <c r="AH322" s="4">
        <v>0</v>
      </c>
    </row>
    <row r="323" spans="1:34" s="4" customFormat="1" ht="18.75" hidden="1" customHeight="1">
      <c r="A323" s="9"/>
      <c r="B323" s="9"/>
      <c r="C323" s="2" t="s">
        <v>6</v>
      </c>
      <c r="D323" s="48"/>
      <c r="E323" s="49"/>
      <c r="F323" s="50"/>
      <c r="G323" s="51"/>
      <c r="H323" s="17"/>
      <c r="I323" s="18" t="s">
        <v>5</v>
      </c>
      <c r="J323" s="19"/>
      <c r="K323" s="17"/>
      <c r="L323" s="20"/>
      <c r="M323" s="43"/>
      <c r="N323" s="16"/>
      <c r="O323" s="6"/>
      <c r="P323" s="6"/>
      <c r="AH323" s="4">
        <v>0</v>
      </c>
    </row>
    <row r="324" spans="1:34" s="4" customFormat="1" ht="0.75" hidden="1" customHeight="1">
      <c r="A324" s="9"/>
      <c r="B324" s="9"/>
      <c r="C324" s="2" t="s">
        <v>63</v>
      </c>
      <c r="D324" s="48"/>
      <c r="E324" s="49"/>
      <c r="F324" s="50"/>
      <c r="G324" s="36"/>
      <c r="H324" s="17"/>
      <c r="I324" s="18"/>
      <c r="J324" s="19"/>
      <c r="K324" s="17"/>
      <c r="L324" s="20"/>
      <c r="M324" s="43"/>
      <c r="N324" s="16"/>
      <c r="O324" s="6"/>
      <c r="P324" s="6"/>
      <c r="AH324" s="4">
        <v>0</v>
      </c>
    </row>
    <row r="325" spans="1:34" s="4" customFormat="1" ht="18.75" hidden="1" customHeight="1">
      <c r="A325" s="9" t="s">
        <v>54</v>
      </c>
      <c r="B325" s="9" t="s">
        <v>55</v>
      </c>
      <c r="C325" s="2"/>
      <c r="D325" s="48"/>
      <c r="E325" s="49"/>
      <c r="F325" s="50" t="str">
        <f>INDEX(PT_DIFFERENTIATION_VTAR,MATCH(A325,PT_DIFFERENTIATION_VTAR_ID,0))</f>
        <v>Тариф на транспортировку сточных вод</v>
      </c>
      <c r="G325" s="51" t="str">
        <f>INDEX(PT_DIFFERENTIATION_NTAR,MATCH(B325,PT_DIFFERENTIATION_NTAR_ID,0))</f>
        <v/>
      </c>
      <c r="H325" s="11"/>
      <c r="I325" s="12"/>
      <c r="J325" s="13"/>
      <c r="K325" s="21"/>
      <c r="L325" s="11" t="s">
        <v>3</v>
      </c>
      <c r="M325" s="43"/>
      <c r="N325" s="16"/>
      <c r="O325" s="6"/>
      <c r="P325" s="6"/>
      <c r="AH325" s="4">
        <v>0</v>
      </c>
    </row>
    <row r="326" spans="1:34" s="4" customFormat="1" ht="18.75" hidden="1" customHeight="1">
      <c r="A326" s="9"/>
      <c r="B326" s="9"/>
      <c r="C326" s="2" t="s">
        <v>6</v>
      </c>
      <c r="D326" s="48"/>
      <c r="E326" s="49"/>
      <c r="F326" s="50"/>
      <c r="G326" s="51"/>
      <c r="H326" s="17"/>
      <c r="I326" s="18" t="s">
        <v>5</v>
      </c>
      <c r="J326" s="19"/>
      <c r="K326" s="17"/>
      <c r="L326" s="20"/>
      <c r="M326" s="43"/>
      <c r="N326" s="16"/>
      <c r="O326" s="6"/>
      <c r="P326" s="6"/>
      <c r="AH326" s="4">
        <v>0</v>
      </c>
    </row>
    <row r="327" spans="1:34" s="4" customFormat="1" ht="0.75" hidden="1" customHeight="1">
      <c r="A327" s="9"/>
      <c r="B327" s="9"/>
      <c r="C327" s="2" t="s">
        <v>63</v>
      </c>
      <c r="D327" s="48"/>
      <c r="E327" s="49"/>
      <c r="F327" s="50"/>
      <c r="G327" s="36"/>
      <c r="H327" s="17"/>
      <c r="I327" s="18"/>
      <c r="J327" s="19"/>
      <c r="K327" s="17"/>
      <c r="L327" s="20"/>
      <c r="M327" s="43"/>
      <c r="N327" s="16"/>
      <c r="O327" s="6"/>
      <c r="P327" s="6"/>
      <c r="AH327" s="4">
        <v>0</v>
      </c>
    </row>
    <row r="328" spans="1:34" s="4" customFormat="1" ht="18.75" hidden="1" customHeight="1">
      <c r="A328" s="9" t="s">
        <v>56</v>
      </c>
      <c r="B328" s="9" t="s">
        <v>57</v>
      </c>
      <c r="C328" s="2"/>
      <c r="D328" s="48"/>
      <c r="E328" s="49"/>
      <c r="F328" s="50" t="str">
        <f>INDEX(PT_DIFFERENTIATION_VTAR,MATCH(A328,PT_DIFFERENTIATION_VTAR_ID,0))</f>
        <v>Тариф на подключение (технологическое присоединение) к централизованной системе водоотведения</v>
      </c>
      <c r="G328" s="51" t="str">
        <f>INDEX(PT_DIFFERENTIATION_NTAR,MATCH(B328,PT_DIFFERENTIATION_NTAR_ID,0))</f>
        <v/>
      </c>
      <c r="H328" s="11"/>
      <c r="I328" s="12"/>
      <c r="J328" s="13"/>
      <c r="K328" s="21"/>
      <c r="L328" s="11" t="s">
        <v>3</v>
      </c>
      <c r="M328" s="43"/>
      <c r="N328" s="16"/>
      <c r="O328" s="6"/>
      <c r="P328" s="6"/>
      <c r="AH328" s="4">
        <v>0</v>
      </c>
    </row>
    <row r="329" spans="1:34" s="4" customFormat="1" ht="18.75" hidden="1" customHeight="1">
      <c r="A329" s="9"/>
      <c r="B329" s="9"/>
      <c r="C329" s="2" t="s">
        <v>6</v>
      </c>
      <c r="D329" s="48"/>
      <c r="E329" s="49"/>
      <c r="F329" s="50"/>
      <c r="G329" s="51"/>
      <c r="H329" s="17"/>
      <c r="I329" s="18" t="s">
        <v>5</v>
      </c>
      <c r="J329" s="19"/>
      <c r="K329" s="17"/>
      <c r="L329" s="20"/>
      <c r="M329" s="43"/>
      <c r="N329" s="16"/>
      <c r="O329" s="6"/>
      <c r="P329" s="6"/>
      <c r="AH329" s="4">
        <v>0</v>
      </c>
    </row>
    <row r="330" spans="1:34" s="4" customFormat="1" ht="1.1499999999999999" customHeight="1">
      <c r="A330" s="9"/>
      <c r="B330" s="9"/>
      <c r="C330" s="2" t="s">
        <v>63</v>
      </c>
      <c r="D330" s="48"/>
      <c r="E330" s="49"/>
      <c r="F330" s="50"/>
      <c r="G330" s="36"/>
      <c r="H330" s="17"/>
      <c r="I330" s="18"/>
      <c r="J330" s="19"/>
      <c r="K330" s="17"/>
      <c r="L330" s="20"/>
      <c r="M330" s="43"/>
      <c r="N330" s="16"/>
      <c r="O330" s="6"/>
      <c r="P330" s="6"/>
      <c r="AH330" s="4">
        <v>1</v>
      </c>
    </row>
    <row r="331" spans="1:34" s="9" customFormat="1" ht="3" customHeight="1">
      <c r="E331" s="44"/>
      <c r="F331" s="44"/>
      <c r="G331" s="44"/>
      <c r="H331" s="44"/>
      <c r="I331" s="44"/>
      <c r="J331" s="44"/>
      <c r="K331" s="44"/>
      <c r="L331" s="44"/>
      <c r="M331" s="44"/>
      <c r="O331" s="45"/>
      <c r="P331" s="45"/>
      <c r="AH331" s="9">
        <v>3</v>
      </c>
    </row>
    <row r="332" spans="1:34" ht="26.25" customHeight="1">
      <c r="E332" s="46"/>
      <c r="F332" s="47"/>
      <c r="G332" s="47"/>
      <c r="H332" s="47"/>
      <c r="I332" s="47"/>
      <c r="J332" s="47"/>
      <c r="K332" s="47"/>
      <c r="L332" s="47"/>
      <c r="M332" s="47"/>
      <c r="AH332" s="4">
        <v>25</v>
      </c>
    </row>
    <row r="333" spans="1:34" ht="14.25" hidden="1" customHeight="1">
      <c r="A333" s="1" t="s">
        <v>68</v>
      </c>
      <c r="B333" s="1">
        <v>0</v>
      </c>
      <c r="C333" s="2">
        <v>0</v>
      </c>
      <c r="D333" s="3">
        <v>3</v>
      </c>
      <c r="E333" s="4">
        <v>6</v>
      </c>
      <c r="F333" s="4">
        <v>46</v>
      </c>
      <c r="G333" s="4">
        <v>35</v>
      </c>
      <c r="H333" s="4">
        <v>3</v>
      </c>
      <c r="I333" s="4">
        <v>11</v>
      </c>
      <c r="J333" s="4">
        <v>11</v>
      </c>
      <c r="K333" s="4">
        <v>35</v>
      </c>
      <c r="L333" s="4">
        <v>35</v>
      </c>
      <c r="M333" s="4">
        <v>84</v>
      </c>
      <c r="N333" s="4">
        <v>10</v>
      </c>
      <c r="O333" s="6">
        <v>10</v>
      </c>
      <c r="P333" s="6">
        <v>10</v>
      </c>
      <c r="Q333" s="4">
        <v>10</v>
      </c>
      <c r="R333" s="4">
        <v>10</v>
      </c>
      <c r="S333" s="4">
        <v>10</v>
      </c>
      <c r="T333" s="4">
        <v>10</v>
      </c>
      <c r="U333" s="4">
        <v>10</v>
      </c>
      <c r="V333" s="4">
        <v>10</v>
      </c>
      <c r="W333" s="4">
        <v>10</v>
      </c>
      <c r="X333" s="4">
        <v>10</v>
      </c>
      <c r="Y333" s="4">
        <v>10</v>
      </c>
      <c r="Z333" s="4">
        <v>10</v>
      </c>
      <c r="AA333" s="4">
        <v>10</v>
      </c>
      <c r="AB333" s="4">
        <v>10</v>
      </c>
      <c r="AC333" s="4">
        <v>10</v>
      </c>
      <c r="AD333" s="4">
        <v>10</v>
      </c>
      <c r="AE333" s="4">
        <v>10</v>
      </c>
      <c r="AF333" s="4">
        <v>10</v>
      </c>
      <c r="AG333" s="4">
        <v>10</v>
      </c>
      <c r="AH333" s="4">
        <v>14</v>
      </c>
    </row>
  </sheetData>
  <sheetProtection formatColumns="0" formatRows="0" insertRows="0" deleteColumns="0" deleteRows="0" sort="0" autoFilter="0"/>
  <mergeCells count="428">
    <mergeCell ref="G2:G3"/>
    <mergeCell ref="G5:G6"/>
    <mergeCell ref="E14:L14"/>
    <mergeCell ref="G16:L16"/>
    <mergeCell ref="G17:L17"/>
    <mergeCell ref="E19:L19"/>
    <mergeCell ref="H22:I22"/>
    <mergeCell ref="F23:L23"/>
    <mergeCell ref="D24:D26"/>
    <mergeCell ref="E24:E26"/>
    <mergeCell ref="F24:F26"/>
    <mergeCell ref="G24:G25"/>
    <mergeCell ref="M19:M21"/>
    <mergeCell ref="E20:E21"/>
    <mergeCell ref="F20:F21"/>
    <mergeCell ref="G20:G21"/>
    <mergeCell ref="H20:J20"/>
    <mergeCell ref="K20:K21"/>
    <mergeCell ref="L20:L21"/>
    <mergeCell ref="H21:I21"/>
    <mergeCell ref="D39:D41"/>
    <mergeCell ref="E39:E41"/>
    <mergeCell ref="F39:F41"/>
    <mergeCell ref="G39:G40"/>
    <mergeCell ref="D42:D44"/>
    <mergeCell ref="E42:E44"/>
    <mergeCell ref="F42:F44"/>
    <mergeCell ref="G42:G43"/>
    <mergeCell ref="E33:E35"/>
    <mergeCell ref="F33:F35"/>
    <mergeCell ref="G33:G34"/>
    <mergeCell ref="D36:D38"/>
    <mergeCell ref="E36:E38"/>
    <mergeCell ref="F36:F38"/>
    <mergeCell ref="G36:G37"/>
    <mergeCell ref="D33:D35"/>
    <mergeCell ref="D51:D53"/>
    <mergeCell ref="E51:E53"/>
    <mergeCell ref="F51:F53"/>
    <mergeCell ref="G51:G52"/>
    <mergeCell ref="D54:D56"/>
    <mergeCell ref="E54:E56"/>
    <mergeCell ref="F54:F56"/>
    <mergeCell ref="G54:G55"/>
    <mergeCell ref="D45:D47"/>
    <mergeCell ref="E45:E47"/>
    <mergeCell ref="F45:F47"/>
    <mergeCell ref="G45:G46"/>
    <mergeCell ref="D48:D50"/>
    <mergeCell ref="E48:E50"/>
    <mergeCell ref="F48:F50"/>
    <mergeCell ref="G48:G49"/>
    <mergeCell ref="D63:D65"/>
    <mergeCell ref="E63:E65"/>
    <mergeCell ref="F63:F65"/>
    <mergeCell ref="G63:G64"/>
    <mergeCell ref="D66:D68"/>
    <mergeCell ref="E66:E68"/>
    <mergeCell ref="F66:F68"/>
    <mergeCell ref="G66:G67"/>
    <mergeCell ref="D57:D59"/>
    <mergeCell ref="E57:E59"/>
    <mergeCell ref="F57:F59"/>
    <mergeCell ref="G57:G58"/>
    <mergeCell ref="D60:D62"/>
    <mergeCell ref="E60:E62"/>
    <mergeCell ref="F60:F62"/>
    <mergeCell ref="G60:G61"/>
    <mergeCell ref="D75:D77"/>
    <mergeCell ref="E75:E77"/>
    <mergeCell ref="F75:F77"/>
    <mergeCell ref="G75:G76"/>
    <mergeCell ref="D78:D80"/>
    <mergeCell ref="E78:E80"/>
    <mergeCell ref="F78:F80"/>
    <mergeCell ref="G78:G79"/>
    <mergeCell ref="D69:D71"/>
    <mergeCell ref="E69:E71"/>
    <mergeCell ref="F69:F71"/>
    <mergeCell ref="G69:G70"/>
    <mergeCell ref="D72:D74"/>
    <mergeCell ref="E72:E74"/>
    <mergeCell ref="F72:F74"/>
    <mergeCell ref="G72:G73"/>
    <mergeCell ref="M87:M90"/>
    <mergeCell ref="D90:D92"/>
    <mergeCell ref="E90:E92"/>
    <mergeCell ref="F90:F92"/>
    <mergeCell ref="G90:G91"/>
    <mergeCell ref="D81:D83"/>
    <mergeCell ref="E81:E83"/>
    <mergeCell ref="F81:F83"/>
    <mergeCell ref="G81:G82"/>
    <mergeCell ref="F84:L84"/>
    <mergeCell ref="H85:I85"/>
    <mergeCell ref="M24:M83"/>
    <mergeCell ref="D27:D29"/>
    <mergeCell ref="E27:E29"/>
    <mergeCell ref="F27:F29"/>
    <mergeCell ref="G27:G28"/>
    <mergeCell ref="D30:D32"/>
    <mergeCell ref="E30:E32"/>
    <mergeCell ref="F30:F32"/>
    <mergeCell ref="G30:G31"/>
    <mergeCell ref="D93:D95"/>
    <mergeCell ref="E93:E95"/>
    <mergeCell ref="F93:F95"/>
    <mergeCell ref="G93:G94"/>
    <mergeCell ref="D96:D98"/>
    <mergeCell ref="E96:E98"/>
    <mergeCell ref="F96:F98"/>
    <mergeCell ref="G96:G97"/>
    <mergeCell ref="F86:L86"/>
    <mergeCell ref="D87:D89"/>
    <mergeCell ref="E87:E89"/>
    <mergeCell ref="F87:F89"/>
    <mergeCell ref="G87:G88"/>
    <mergeCell ref="D105:D107"/>
    <mergeCell ref="E105:E107"/>
    <mergeCell ref="F105:F107"/>
    <mergeCell ref="G105:G106"/>
    <mergeCell ref="D108:D110"/>
    <mergeCell ref="E108:E110"/>
    <mergeCell ref="F108:F110"/>
    <mergeCell ref="G108:G109"/>
    <mergeCell ref="D99:D101"/>
    <mergeCell ref="E99:E101"/>
    <mergeCell ref="F99:F101"/>
    <mergeCell ref="G99:G100"/>
    <mergeCell ref="D102:D104"/>
    <mergeCell ref="E102:E104"/>
    <mergeCell ref="F102:F104"/>
    <mergeCell ref="G102:G103"/>
    <mergeCell ref="D117:D119"/>
    <mergeCell ref="E117:E119"/>
    <mergeCell ref="F117:F119"/>
    <mergeCell ref="G117:G118"/>
    <mergeCell ref="D120:D122"/>
    <mergeCell ref="E120:E122"/>
    <mergeCell ref="F120:F122"/>
    <mergeCell ref="G120:G121"/>
    <mergeCell ref="D111:D113"/>
    <mergeCell ref="E111:E113"/>
    <mergeCell ref="F111:F113"/>
    <mergeCell ref="G111:G112"/>
    <mergeCell ref="D114:D116"/>
    <mergeCell ref="E114:E116"/>
    <mergeCell ref="F114:F116"/>
    <mergeCell ref="G114:G115"/>
    <mergeCell ref="D129:D131"/>
    <mergeCell ref="E129:E131"/>
    <mergeCell ref="F129:F131"/>
    <mergeCell ref="G129:G130"/>
    <mergeCell ref="D132:D134"/>
    <mergeCell ref="E132:E134"/>
    <mergeCell ref="F132:F134"/>
    <mergeCell ref="G132:G133"/>
    <mergeCell ref="D123:D125"/>
    <mergeCell ref="E123:E125"/>
    <mergeCell ref="F123:F125"/>
    <mergeCell ref="G123:G124"/>
    <mergeCell ref="D126:D128"/>
    <mergeCell ref="E126:E128"/>
    <mergeCell ref="F126:F128"/>
    <mergeCell ref="G126:G127"/>
    <mergeCell ref="D141:D143"/>
    <mergeCell ref="E141:E143"/>
    <mergeCell ref="F141:F143"/>
    <mergeCell ref="G141:G142"/>
    <mergeCell ref="D144:D146"/>
    <mergeCell ref="E144:E146"/>
    <mergeCell ref="F144:F146"/>
    <mergeCell ref="G144:G145"/>
    <mergeCell ref="D135:D137"/>
    <mergeCell ref="E135:E137"/>
    <mergeCell ref="F135:F137"/>
    <mergeCell ref="G135:G136"/>
    <mergeCell ref="D138:D140"/>
    <mergeCell ref="E138:E140"/>
    <mergeCell ref="F138:F140"/>
    <mergeCell ref="G138:G139"/>
    <mergeCell ref="F147:L147"/>
    <mergeCell ref="D148:D150"/>
    <mergeCell ref="E148:E150"/>
    <mergeCell ref="F148:F150"/>
    <mergeCell ref="G148:G149"/>
    <mergeCell ref="M148:M151"/>
    <mergeCell ref="D151:D153"/>
    <mergeCell ref="E151:E153"/>
    <mergeCell ref="F151:F153"/>
    <mergeCell ref="G151:G152"/>
    <mergeCell ref="D160:D162"/>
    <mergeCell ref="E160:E162"/>
    <mergeCell ref="F160:F162"/>
    <mergeCell ref="G160:G161"/>
    <mergeCell ref="D163:D165"/>
    <mergeCell ref="E163:E165"/>
    <mergeCell ref="F163:F165"/>
    <mergeCell ref="G163:G164"/>
    <mergeCell ref="D154:D156"/>
    <mergeCell ref="E154:E156"/>
    <mergeCell ref="F154:F156"/>
    <mergeCell ref="G154:G155"/>
    <mergeCell ref="D157:D159"/>
    <mergeCell ref="E157:E159"/>
    <mergeCell ref="F157:F159"/>
    <mergeCell ref="G157:G158"/>
    <mergeCell ref="D172:D174"/>
    <mergeCell ref="E172:E174"/>
    <mergeCell ref="F172:F174"/>
    <mergeCell ref="G172:G173"/>
    <mergeCell ref="D175:D177"/>
    <mergeCell ref="E175:E177"/>
    <mergeCell ref="F175:F177"/>
    <mergeCell ref="G175:G176"/>
    <mergeCell ref="D166:D168"/>
    <mergeCell ref="E166:E168"/>
    <mergeCell ref="F166:F168"/>
    <mergeCell ref="G166:G167"/>
    <mergeCell ref="D169:D171"/>
    <mergeCell ref="E169:E171"/>
    <mergeCell ref="F169:F171"/>
    <mergeCell ref="G169:G170"/>
    <mergeCell ref="D184:D186"/>
    <mergeCell ref="E184:E186"/>
    <mergeCell ref="F184:F186"/>
    <mergeCell ref="G184:G185"/>
    <mergeCell ref="D187:D189"/>
    <mergeCell ref="E187:E189"/>
    <mergeCell ref="F187:F189"/>
    <mergeCell ref="G187:G188"/>
    <mergeCell ref="D178:D180"/>
    <mergeCell ref="E178:E180"/>
    <mergeCell ref="F178:F180"/>
    <mergeCell ref="G178:G179"/>
    <mergeCell ref="D181:D183"/>
    <mergeCell ref="E181:E183"/>
    <mergeCell ref="F181:F183"/>
    <mergeCell ref="G181:G182"/>
    <mergeCell ref="D197:D199"/>
    <mergeCell ref="E197:E199"/>
    <mergeCell ref="F197:F199"/>
    <mergeCell ref="G197:G198"/>
    <mergeCell ref="D200:D202"/>
    <mergeCell ref="E200:E202"/>
    <mergeCell ref="F200:F202"/>
    <mergeCell ref="G200:G201"/>
    <mergeCell ref="D190:D193"/>
    <mergeCell ref="E190:E193"/>
    <mergeCell ref="F190:F193"/>
    <mergeCell ref="G190:G192"/>
    <mergeCell ref="D194:D196"/>
    <mergeCell ref="E194:E196"/>
    <mergeCell ref="F194:F196"/>
    <mergeCell ref="G194:G195"/>
    <mergeCell ref="M210:M213"/>
    <mergeCell ref="D213:D215"/>
    <mergeCell ref="E213:E215"/>
    <mergeCell ref="F213:F215"/>
    <mergeCell ref="G213:G214"/>
    <mergeCell ref="D203:D205"/>
    <mergeCell ref="E203:E205"/>
    <mergeCell ref="F203:F205"/>
    <mergeCell ref="G203:G204"/>
    <mergeCell ref="D206:D208"/>
    <mergeCell ref="E206:E208"/>
    <mergeCell ref="F206:F208"/>
    <mergeCell ref="G206:G207"/>
    <mergeCell ref="D216:D218"/>
    <mergeCell ref="E216:E218"/>
    <mergeCell ref="F216:F218"/>
    <mergeCell ref="G216:G217"/>
    <mergeCell ref="D219:D221"/>
    <mergeCell ref="E219:E221"/>
    <mergeCell ref="F219:F221"/>
    <mergeCell ref="G219:G220"/>
    <mergeCell ref="F209:L209"/>
    <mergeCell ref="D210:D212"/>
    <mergeCell ref="E210:E212"/>
    <mergeCell ref="F210:F212"/>
    <mergeCell ref="G210:G211"/>
    <mergeCell ref="D228:D230"/>
    <mergeCell ref="E228:E230"/>
    <mergeCell ref="F228:F230"/>
    <mergeCell ref="G228:G229"/>
    <mergeCell ref="D231:D233"/>
    <mergeCell ref="E231:E233"/>
    <mergeCell ref="F231:F233"/>
    <mergeCell ref="G231:G232"/>
    <mergeCell ref="D222:D224"/>
    <mergeCell ref="E222:E224"/>
    <mergeCell ref="F222:F224"/>
    <mergeCell ref="G222:G223"/>
    <mergeCell ref="D225:D227"/>
    <mergeCell ref="E225:E227"/>
    <mergeCell ref="F225:F227"/>
    <mergeCell ref="G225:G226"/>
    <mergeCell ref="D240:D242"/>
    <mergeCell ref="E240:E242"/>
    <mergeCell ref="F240:F242"/>
    <mergeCell ref="G240:G241"/>
    <mergeCell ref="D243:D245"/>
    <mergeCell ref="E243:E245"/>
    <mergeCell ref="F243:F245"/>
    <mergeCell ref="G243:G244"/>
    <mergeCell ref="D234:D236"/>
    <mergeCell ref="E234:E236"/>
    <mergeCell ref="F234:F236"/>
    <mergeCell ref="G234:G235"/>
    <mergeCell ref="D237:D239"/>
    <mergeCell ref="E237:E239"/>
    <mergeCell ref="F237:F239"/>
    <mergeCell ref="G237:G238"/>
    <mergeCell ref="D252:D254"/>
    <mergeCell ref="E252:E254"/>
    <mergeCell ref="F252:F254"/>
    <mergeCell ref="G252:G253"/>
    <mergeCell ref="D255:D257"/>
    <mergeCell ref="E255:E257"/>
    <mergeCell ref="F255:F257"/>
    <mergeCell ref="G255:G256"/>
    <mergeCell ref="D246:D248"/>
    <mergeCell ref="E246:E248"/>
    <mergeCell ref="F246:F248"/>
    <mergeCell ref="G246:G247"/>
    <mergeCell ref="D249:D251"/>
    <mergeCell ref="E249:E251"/>
    <mergeCell ref="F249:F251"/>
    <mergeCell ref="G249:G250"/>
    <mergeCell ref="D264:D266"/>
    <mergeCell ref="E264:E266"/>
    <mergeCell ref="F264:F266"/>
    <mergeCell ref="G264:G265"/>
    <mergeCell ref="D267:D269"/>
    <mergeCell ref="E267:E269"/>
    <mergeCell ref="F267:F269"/>
    <mergeCell ref="G267:G268"/>
    <mergeCell ref="D258:D260"/>
    <mergeCell ref="E258:E260"/>
    <mergeCell ref="F258:F260"/>
    <mergeCell ref="G258:G259"/>
    <mergeCell ref="D261:D263"/>
    <mergeCell ref="E261:E263"/>
    <mergeCell ref="F261:F263"/>
    <mergeCell ref="G261:G262"/>
    <mergeCell ref="F270:L270"/>
    <mergeCell ref="D271:D273"/>
    <mergeCell ref="E271:E273"/>
    <mergeCell ref="F271:F273"/>
    <mergeCell ref="G271:G272"/>
    <mergeCell ref="M271:M274"/>
    <mergeCell ref="D274:D276"/>
    <mergeCell ref="E274:E276"/>
    <mergeCell ref="F274:F276"/>
    <mergeCell ref="G274:G275"/>
    <mergeCell ref="D283:D285"/>
    <mergeCell ref="E283:E285"/>
    <mergeCell ref="F283:F285"/>
    <mergeCell ref="G283:G284"/>
    <mergeCell ref="D286:D288"/>
    <mergeCell ref="E286:E288"/>
    <mergeCell ref="F286:F288"/>
    <mergeCell ref="G286:G287"/>
    <mergeCell ref="D277:D279"/>
    <mergeCell ref="E277:E279"/>
    <mergeCell ref="F277:F279"/>
    <mergeCell ref="G277:G278"/>
    <mergeCell ref="D280:D282"/>
    <mergeCell ref="E280:E282"/>
    <mergeCell ref="F280:F282"/>
    <mergeCell ref="G280:G281"/>
    <mergeCell ref="D295:D297"/>
    <mergeCell ref="E295:E297"/>
    <mergeCell ref="F295:F297"/>
    <mergeCell ref="G295:G296"/>
    <mergeCell ref="D298:D300"/>
    <mergeCell ref="E298:E300"/>
    <mergeCell ref="F298:F300"/>
    <mergeCell ref="G298:G299"/>
    <mergeCell ref="D289:D291"/>
    <mergeCell ref="E289:E291"/>
    <mergeCell ref="F289:F291"/>
    <mergeCell ref="G289:G290"/>
    <mergeCell ref="D292:D294"/>
    <mergeCell ref="E292:E294"/>
    <mergeCell ref="F292:F294"/>
    <mergeCell ref="G292:G293"/>
    <mergeCell ref="D307:D309"/>
    <mergeCell ref="E307:E309"/>
    <mergeCell ref="F307:F309"/>
    <mergeCell ref="G307:G308"/>
    <mergeCell ref="D310:D312"/>
    <mergeCell ref="E310:E312"/>
    <mergeCell ref="F310:F312"/>
    <mergeCell ref="G310:G311"/>
    <mergeCell ref="D301:D303"/>
    <mergeCell ref="E301:E303"/>
    <mergeCell ref="F301:F303"/>
    <mergeCell ref="G301:G302"/>
    <mergeCell ref="D304:D306"/>
    <mergeCell ref="E304:E306"/>
    <mergeCell ref="F304:F306"/>
    <mergeCell ref="G304:G305"/>
    <mergeCell ref="D319:D321"/>
    <mergeCell ref="E319:E321"/>
    <mergeCell ref="F319:F321"/>
    <mergeCell ref="G319:G320"/>
    <mergeCell ref="D322:D324"/>
    <mergeCell ref="E322:E324"/>
    <mergeCell ref="F322:F324"/>
    <mergeCell ref="G322:G323"/>
    <mergeCell ref="D313:D315"/>
    <mergeCell ref="E313:E315"/>
    <mergeCell ref="F313:F315"/>
    <mergeCell ref="G313:G314"/>
    <mergeCell ref="D316:D318"/>
    <mergeCell ref="E316:E318"/>
    <mergeCell ref="F316:F318"/>
    <mergeCell ref="G316:G317"/>
    <mergeCell ref="F332:M332"/>
    <mergeCell ref="D325:D327"/>
    <mergeCell ref="E325:E327"/>
    <mergeCell ref="F325:F327"/>
    <mergeCell ref="G325:G326"/>
    <mergeCell ref="D328:D330"/>
    <mergeCell ref="E328:E330"/>
    <mergeCell ref="F328:F330"/>
    <mergeCell ref="G328:G329"/>
  </mergeCells>
  <dataValidations count="4">
    <dataValidation type="decimal" allowBlank="1" showErrorMessage="1" errorTitle="Ошибка" error="Допускается ввод только действительных чисел!" sqref="K210 K213 K216 K219 K222 K225 K228 K231 K237 K240 K243 K246 K249 K252 K255 K258 K261 K264 K10 K87 K141 K138 K135 K132 K129 K126 K123 K120 K117 K114 K108 K105 K102 K99 K96 K93 K90 K148 K144 K151 K154 K157 K160 K163 K166 K169 K175 K178 K181 K184 K187 K194 K197 K200 K203 K206 K190:K191 K267 K271 K274 K277 K280 K283 K286 K289 K292 K298 K301 K304 K307 K310 K313 K316 K319 K322 K325 K328 K5 K111 K172 K234 K295">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M148:M149 M210:M211 M23 M87:M88 M271:M272">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Web&quot;." sqref="L85">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0:J10 I39:J39 I24:J24 I27:J27 I30:J30 I33:J33 I36:J36 I42:J42 I45:J45 I51:J51 I54:J54 I57:J57 I60:J60 I63:J63 I66:J66 I69:J69 I72:J72 I75:J75 I78:J78 I210:J210 I213:J213 I216:J216 I219:J219 I222:J222 I225:J225 I228:J228 I231:J231 I237:J237 I240:J240 I243:J243 I246:J246 I249:J249 I252:J252 I255:J255 I258:J258 I261:J261 I8:J8 I81:J81 I144:J144 I90:J90 I93:J93 I96:J96 I99:J99 I102:J102 I105:J105 I108:J108 I114:J114 I117:J117 I120:J120 I123:J123 I126:J126 I129:J129 I132:J132 I135:J135 I138:J138 I141:J141 I148:J148 I87:J87 I151:J151 I154:J154 I157:J157 I160:J160 I163:J163 I166:J166 I169:J169 I175:J175 I178:J178 I181:J181 I184:J184 I187:J187 I194:J194 I197:J197 I200:J200 I203:J203 I206:J206 I190:J191 I264:J264 I267:J267 I271:J271 I274:J274 I277:J277 I280:J280 I283:J283 I286:J286 I289:J289 I292:J292 I298:J298 I301:J301 I304:J304 I307:J307 I310:J310 I313:J313 I316:J316 I319:J319 I322:J322 I325:J325 I328:J328 I2:J2 I5:J5 I48:J48 I111:J111 I172:J172 I234:J234 I295:J295"/>
  </dataValidations>
  <hyperlinks>
    <hyperlink ref="L85" r:id="rId1"/>
  </hyperlinks>
  <pageMargins left="0.7" right="0.7" top="0.75" bottom="0.75" header="0.3" footer="0.3"/>
  <pageSetup paperSize="9" orientation="portrait"/>
  <headerFooter>
    <oddHeader>&amp;L&amp;C&amp;R</oddHeader>
    <oddFooter>&amp;L&amp;C&amp;R</oddFooter>
    <evenHeader>&amp;L&amp;C&amp;R</evenHeader>
    <evenFooter>&amp;L&amp;C&amp;R</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211</vt:i4>
      </vt:variant>
    </vt:vector>
  </HeadingPairs>
  <TitlesOfParts>
    <vt:vector size="212" baseType="lpstr">
      <vt:lpstr>Предложение</vt:lpstr>
      <vt:lpstr>et_OFFER_p1</vt:lpstr>
      <vt:lpstr>et_OFFER_p1_0</vt:lpstr>
      <vt:lpstr>et_OFFER_p2</vt:lpstr>
      <vt:lpstr>et_OFFER_p2_0</vt:lpstr>
      <vt:lpstr>OFFER_DPR</vt:lpstr>
      <vt:lpstr>OFFER_METHOD</vt:lpstr>
      <vt:lpstr>OFFER_TARIFF_A_1</vt:lpstr>
      <vt:lpstr>OFFER_TARIFF_A_2</vt:lpstr>
      <vt:lpstr>OFFER_TARIFF_A_3</vt:lpstr>
      <vt:lpstr>OFFER_TARIFF_A_4</vt:lpstr>
      <vt:lpstr>OFFER_TARIFF_A_5</vt:lpstr>
      <vt:lpstr>OFFER_TARIFF_A_COLDVSNA_1</vt:lpstr>
      <vt:lpstr>OFFER_TARIFF_A_COLDVSNA_2</vt:lpstr>
      <vt:lpstr>OFFER_TARIFF_A_COLDVSNA_3</vt:lpstr>
      <vt:lpstr>OFFER_TARIFF_A_COLDVSNA_4</vt:lpstr>
      <vt:lpstr>OFFER_TARIFF_A_COLDVSNA_5</vt:lpstr>
      <vt:lpstr>OFFER_TARIFF_A_HOTVSNA_1</vt:lpstr>
      <vt:lpstr>OFFER_TARIFF_A_HOTVSNA_2</vt:lpstr>
      <vt:lpstr>OFFER_TARIFF_A_HOTVSNA_3</vt:lpstr>
      <vt:lpstr>OFFER_TARIFF_A_HOTVSNA_4</vt:lpstr>
      <vt:lpstr>OFFER_TARIFF_A_HOTVSNA_5</vt:lpstr>
      <vt:lpstr>OFFER_TARIFF_A_VOTV_1</vt:lpstr>
      <vt:lpstr>OFFER_TARIFF_A_VOTV_2</vt:lpstr>
      <vt:lpstr>OFFER_TARIFF_A_VOTV_3</vt:lpstr>
      <vt:lpstr>OFFER_TARIFF_A_VOTV_4</vt:lpstr>
      <vt:lpstr>OFFER_TARIFF_A_VOTV_5</vt:lpstr>
      <vt:lpstr>OFFER_TARIFF_B_1</vt:lpstr>
      <vt:lpstr>OFFER_TARIFF_B_2</vt:lpstr>
      <vt:lpstr>OFFER_TARIFF_B_3</vt:lpstr>
      <vt:lpstr>OFFER_TARIFF_B_4</vt:lpstr>
      <vt:lpstr>OFFER_TARIFF_B_5</vt:lpstr>
      <vt:lpstr>OFFER_TARIFF_B_COLDVSNA_1</vt:lpstr>
      <vt:lpstr>OFFER_TARIFF_B_COLDVSNA_2</vt:lpstr>
      <vt:lpstr>OFFER_TARIFF_B_COLDVSNA_3</vt:lpstr>
      <vt:lpstr>OFFER_TARIFF_B_COLDVSNA_4</vt:lpstr>
      <vt:lpstr>OFFER_TARIFF_B_COLDVSNA_5</vt:lpstr>
      <vt:lpstr>OFFER_TARIFF_B_HOTVSNA_1</vt:lpstr>
      <vt:lpstr>OFFER_TARIFF_B_HOTVSNA_2</vt:lpstr>
      <vt:lpstr>OFFER_TARIFF_B_HOTVSNA_3</vt:lpstr>
      <vt:lpstr>OFFER_TARIFF_B_HOTVSNA_4</vt:lpstr>
      <vt:lpstr>OFFER_TARIFF_B_HOTVSNA_5</vt:lpstr>
      <vt:lpstr>OFFER_TARIFF_B_VOTV_1</vt:lpstr>
      <vt:lpstr>OFFER_TARIFF_B_VOTV_2</vt:lpstr>
      <vt:lpstr>OFFER_TARIFF_B_VOTV_3</vt:lpstr>
      <vt:lpstr>OFFER_TARIFF_B_VOTV_4</vt:lpstr>
      <vt:lpstr>OFFER_TARIFF_B_VOTV_5</vt:lpstr>
      <vt:lpstr>OFFER_TARIFF_C_1</vt:lpstr>
      <vt:lpstr>OFFER_TARIFF_C_2</vt:lpstr>
      <vt:lpstr>OFFER_TARIFF_C_3</vt:lpstr>
      <vt:lpstr>OFFER_TARIFF_C_4</vt:lpstr>
      <vt:lpstr>OFFER_TARIFF_C_5</vt:lpstr>
      <vt:lpstr>OFFER_TARIFF_C_COLDVSNA_1</vt:lpstr>
      <vt:lpstr>OFFER_TARIFF_C_COLDVSNA_2</vt:lpstr>
      <vt:lpstr>OFFER_TARIFF_C_COLDVSNA_3</vt:lpstr>
      <vt:lpstr>OFFER_TARIFF_C_COLDVSNA_4</vt:lpstr>
      <vt:lpstr>OFFER_TARIFF_C_COLDVSNA_5</vt:lpstr>
      <vt:lpstr>OFFER_TARIFF_C_HOTVSNA_1</vt:lpstr>
      <vt:lpstr>OFFER_TARIFF_C_HOTVSNA_2</vt:lpstr>
      <vt:lpstr>OFFER_TARIFF_C_HOTVSNA_3</vt:lpstr>
      <vt:lpstr>OFFER_TARIFF_C_HOTVSNA_4</vt:lpstr>
      <vt:lpstr>OFFER_TARIFF_C_HOTVSNA_5</vt:lpstr>
      <vt:lpstr>OFFER_TARIFF_C_VOTV_1</vt:lpstr>
      <vt:lpstr>OFFER_TARIFF_C_VOTV_2</vt:lpstr>
      <vt:lpstr>OFFER_TARIFF_C_VOTV_3</vt:lpstr>
      <vt:lpstr>OFFER_TARIFF_C_VOTV_4</vt:lpstr>
      <vt:lpstr>OFFER_TARIFF_C_VOTV_5</vt:lpstr>
      <vt:lpstr>OFFER_TARIFF_D_1</vt:lpstr>
      <vt:lpstr>OFFER_TARIFF_D_2</vt:lpstr>
      <vt:lpstr>OFFER_TARIFF_D_3</vt:lpstr>
      <vt:lpstr>OFFER_TARIFF_D_4</vt:lpstr>
      <vt:lpstr>OFFER_TARIFF_D_5</vt:lpstr>
      <vt:lpstr>OFFER_TARIFF_D_COLDVSNA_1</vt:lpstr>
      <vt:lpstr>OFFER_TARIFF_D_COLDVSNA_2</vt:lpstr>
      <vt:lpstr>OFFER_TARIFF_D_COLDVSNA_3</vt:lpstr>
      <vt:lpstr>OFFER_TARIFF_D_COLDVSNA_4</vt:lpstr>
      <vt:lpstr>OFFER_TARIFF_D_COLDVSNA_5</vt:lpstr>
      <vt:lpstr>OFFER_TARIFF_E_COLDVSNA_1</vt:lpstr>
      <vt:lpstr>OFFER_TARIFF_E_COLDVSNA_2</vt:lpstr>
      <vt:lpstr>OFFER_TARIFF_E_COLDVSNA_3</vt:lpstr>
      <vt:lpstr>OFFER_TARIFF_E_COLDVSNA_4</vt:lpstr>
      <vt:lpstr>OFFER_TARIFF_E_COLDVSNA_5</vt:lpstr>
      <vt:lpstr>OFFER_TARIFF_E1_1</vt:lpstr>
      <vt:lpstr>OFFER_TARIFF_E1_2</vt:lpstr>
      <vt:lpstr>OFFER_TARIFF_E1_3</vt:lpstr>
      <vt:lpstr>OFFER_TARIFF_E1_4</vt:lpstr>
      <vt:lpstr>OFFER_TARIFF_E1_5</vt:lpstr>
      <vt:lpstr>OFFER_TARIFF_E2_1</vt:lpstr>
      <vt:lpstr>OFFER_TARIFF_E2_2</vt:lpstr>
      <vt:lpstr>OFFER_TARIFF_E2_3</vt:lpstr>
      <vt:lpstr>OFFER_TARIFF_E2_4</vt:lpstr>
      <vt:lpstr>OFFER_TARIFF_E2_5</vt:lpstr>
      <vt:lpstr>OFFER_TARIFF_F_1</vt:lpstr>
      <vt:lpstr>OFFER_TARIFF_F_2</vt:lpstr>
      <vt:lpstr>OFFER_TARIFF_F_3</vt:lpstr>
      <vt:lpstr>OFFER_TARIFF_F_4</vt:lpstr>
      <vt:lpstr>OFFER_TARIFF_F_5</vt:lpstr>
      <vt:lpstr>OFFER_TARIFF_G_1</vt:lpstr>
      <vt:lpstr>OFFER_TARIFF_G_2</vt:lpstr>
      <vt:lpstr>OFFER_TARIFF_G_3</vt:lpstr>
      <vt:lpstr>OFFER_TARIFF_G_4</vt:lpstr>
      <vt:lpstr>OFFER_TARIFF_G_5</vt:lpstr>
      <vt:lpstr>OFFER_TARIFF_H_1</vt:lpstr>
      <vt:lpstr>pIns_PT_VTAR_A_COLDVSNA_OFFER_1</vt:lpstr>
      <vt:lpstr>pIns_PT_VTAR_A_COLDVSNA_OFFER_2</vt:lpstr>
      <vt:lpstr>pIns_PT_VTAR_A_COLDVSNA_OFFER_3</vt:lpstr>
      <vt:lpstr>pIns_PT_VTAR_A_COLDVSNA_OFFER_4</vt:lpstr>
      <vt:lpstr>pIns_PT_VTAR_A_COLDVSNA_OFFER_5</vt:lpstr>
      <vt:lpstr>pIns_PT_VTAR_A_COLDVSNA_OFFER5</vt:lpstr>
      <vt:lpstr>pIns_PT_VTAR_A_HOTVSNA_OFFER_1</vt:lpstr>
      <vt:lpstr>pIns_PT_VTAR_A_HOTVSNA_OFFER_2</vt:lpstr>
      <vt:lpstr>pIns_PT_VTAR_A_HOTVSNA_OFFER_3</vt:lpstr>
      <vt:lpstr>pIns_PT_VTAR_A_HOTVSNA_OFFER_4</vt:lpstr>
      <vt:lpstr>pIns_PT_VTAR_A_HOTVSNA_OFFER_5</vt:lpstr>
      <vt:lpstr>pIns_PT_VTAR_A_OFFER_1</vt:lpstr>
      <vt:lpstr>pIns_PT_VTAR_A_OFFER_2</vt:lpstr>
      <vt:lpstr>pIns_PT_VTAR_A_OFFER_3</vt:lpstr>
      <vt:lpstr>pIns_PT_VTAR_A_OFFER_4</vt:lpstr>
      <vt:lpstr>pIns_PT_VTAR_A_OFFER_5</vt:lpstr>
      <vt:lpstr>pIns_PT_VTAR_A_VOTV_OFFER_1</vt:lpstr>
      <vt:lpstr>pIns_PT_VTAR_A_VOTV_OFFER_2</vt:lpstr>
      <vt:lpstr>pIns_PT_VTAR_A_VOTV_OFFER_3</vt:lpstr>
      <vt:lpstr>pIns_PT_VTAR_A_VOTV_OFFER_4</vt:lpstr>
      <vt:lpstr>pIns_PT_VTAR_A_VOTV_OFFER_5</vt:lpstr>
      <vt:lpstr>pIns_PT_VTAR_B_COLDVSNA_OFFER_1</vt:lpstr>
      <vt:lpstr>pIns_PT_VTAR_B_COLDVSNA_OFFER_2</vt:lpstr>
      <vt:lpstr>pIns_PT_VTAR_B_COLDVSNA_OFFER_3</vt:lpstr>
      <vt:lpstr>pIns_PT_VTAR_B_COLDVSNA_OFFER_4</vt:lpstr>
      <vt:lpstr>pIns_PT_VTAR_B_COLDVSNA_OFFER_5</vt:lpstr>
      <vt:lpstr>pIns_PT_VTAR_B_HOTVSNA_OFFER_1</vt:lpstr>
      <vt:lpstr>pIns_PT_VTAR_B_HOTVSNA_OFFER_2</vt:lpstr>
      <vt:lpstr>pIns_PT_VTAR_B_HOTVSNA_OFFER_3</vt:lpstr>
      <vt:lpstr>pIns_PT_VTAR_B_HOTVSNA_OFFER_4</vt:lpstr>
      <vt:lpstr>pIns_PT_VTAR_B_HOTVSNA_OFFER_5</vt:lpstr>
      <vt:lpstr>pIns_PT_VTAR_B_OFFER_1</vt:lpstr>
      <vt:lpstr>pIns_PT_VTAR_B_OFFER_2</vt:lpstr>
      <vt:lpstr>pIns_PT_VTAR_B_OFFER_3</vt:lpstr>
      <vt:lpstr>pIns_PT_VTAR_B_OFFER_4</vt:lpstr>
      <vt:lpstr>pIns_PT_VTAR_B_OFFER_5</vt:lpstr>
      <vt:lpstr>pIns_PT_VTAR_B_VOTV_OFFER_1</vt:lpstr>
      <vt:lpstr>pIns_PT_VTAR_B_VOTV_OFFER_2</vt:lpstr>
      <vt:lpstr>pIns_PT_VTAR_B_VOTV_OFFER_3</vt:lpstr>
      <vt:lpstr>pIns_PT_VTAR_B_VOTV_OFFER_4</vt:lpstr>
      <vt:lpstr>pIns_PT_VTAR_B_VOTV_OFFER_5</vt:lpstr>
      <vt:lpstr>pIns_PT_VTAR_C_COLDVSNA_OFFER_1</vt:lpstr>
      <vt:lpstr>pIns_PT_VTAR_C_COLDVSNA_OFFER_2</vt:lpstr>
      <vt:lpstr>pIns_PT_VTAR_C_COLDVSNA_OFFER_3</vt:lpstr>
      <vt:lpstr>pIns_PT_VTAR_C_COLDVSNA_OFFER_4</vt:lpstr>
      <vt:lpstr>pIns_PT_VTAR_C_COLDVSNA_OFFER_5</vt:lpstr>
      <vt:lpstr>pIns_PT_VTAR_C_HOTVSNA_OFFER_1</vt:lpstr>
      <vt:lpstr>pIns_PT_VTAR_C_HOTVSNA_OFFER_2</vt:lpstr>
      <vt:lpstr>pIns_PT_VTAR_C_HOTVSNA_OFFER_3</vt:lpstr>
      <vt:lpstr>pIns_PT_VTAR_C_HOTVSNA_OFFER_4</vt:lpstr>
      <vt:lpstr>pIns_PT_VTAR_C_HOTVSNA_OFFER_5</vt:lpstr>
      <vt:lpstr>pIns_PT_VTAR_C_OFFER_1</vt:lpstr>
      <vt:lpstr>pIns_PT_VTAR_C_OFFER_2</vt:lpstr>
      <vt:lpstr>pIns_PT_VTAR_C_OFFER_3</vt:lpstr>
      <vt:lpstr>pIns_PT_VTAR_C_OFFER_4</vt:lpstr>
      <vt:lpstr>pIns_PT_VTAR_C_OFFER_5</vt:lpstr>
      <vt:lpstr>pIns_PT_VTAR_C_VOTV_OFFER_1</vt:lpstr>
      <vt:lpstr>pIns_PT_VTAR_C_VOTV_OFFER_2</vt:lpstr>
      <vt:lpstr>pIns_PT_VTAR_C_VOTV_OFFER_3</vt:lpstr>
      <vt:lpstr>pIns_PT_VTAR_C_VOTV_OFFER_4</vt:lpstr>
      <vt:lpstr>pIns_PT_VTAR_C_VOTV_OFFER_5</vt:lpstr>
      <vt:lpstr>pIns_PT_VTAR_D_COLDVSNA_OFFER_1</vt:lpstr>
      <vt:lpstr>pIns_PT_VTAR_D_COLDVSNA_OFFER_2</vt:lpstr>
      <vt:lpstr>pIns_PT_VTAR_D_COLDVSNA_OFFER_3</vt:lpstr>
      <vt:lpstr>pIns_PT_VTAR_D_COLDVSNA_OFFER_4</vt:lpstr>
      <vt:lpstr>pIns_PT_VTAR_D_COLDVSNA_OFFER_5</vt:lpstr>
      <vt:lpstr>pIns_PT_VTAR_D_OFFER_1</vt:lpstr>
      <vt:lpstr>pIns_PT_VTAR_D_OFFER_2</vt:lpstr>
      <vt:lpstr>pIns_PT_VTAR_D_OFFER_3</vt:lpstr>
      <vt:lpstr>pIns_PT_VTAR_D_OFFER_4</vt:lpstr>
      <vt:lpstr>pIns_PT_VTAR_D_OFFER_5</vt:lpstr>
      <vt:lpstr>pIns_PT_VTAR_E_COLDVSNA_OFFER_1</vt:lpstr>
      <vt:lpstr>pIns_PT_VTAR_E_COLDVSNA_OFFER_2</vt:lpstr>
      <vt:lpstr>pIns_PT_VTAR_E_COLDVSNA_OFFER_3</vt:lpstr>
      <vt:lpstr>pIns_PT_VTAR_E_COLDVSNA_OFFER_4</vt:lpstr>
      <vt:lpstr>pIns_PT_VTAR_E_COLDVSNA_OFFER_5</vt:lpstr>
      <vt:lpstr>pIns_PT_VTAR_E1_OFFER_1</vt:lpstr>
      <vt:lpstr>pIns_PT_VTAR_E1_OFFER_2</vt:lpstr>
      <vt:lpstr>pIns_PT_VTAR_E1_OFFER_3</vt:lpstr>
      <vt:lpstr>pIns_PT_VTAR_E1_OFFER_4</vt:lpstr>
      <vt:lpstr>pIns_PT_VTAR_E1_OFFER_5</vt:lpstr>
      <vt:lpstr>pIns_PT_VTAR_E2_OFFER_1</vt:lpstr>
      <vt:lpstr>pIns_PT_VTAR_E2_OFFER_2</vt:lpstr>
      <vt:lpstr>pIns_PT_VTAR_E2_OFFER_3</vt:lpstr>
      <vt:lpstr>pIns_PT_VTAR_E2_OFFER_4</vt:lpstr>
      <vt:lpstr>pIns_PT_VTAR_E2_OFFER_5</vt:lpstr>
      <vt:lpstr>pIns_PT_VTAR_F_OFFER_1</vt:lpstr>
      <vt:lpstr>pIns_PT_VTAR_F_OFFER_2</vt:lpstr>
      <vt:lpstr>pIns_PT_VTAR_F_OFFER_3</vt:lpstr>
      <vt:lpstr>pIns_PT_VTAR_F_OFFER_4</vt:lpstr>
      <vt:lpstr>pIns_PT_VTAR_F_OFFER_5</vt:lpstr>
      <vt:lpstr>pIns_PT_VTAR_G_OFFER_1</vt:lpstr>
      <vt:lpstr>pIns_PT_VTAR_G_OFFER_2</vt:lpstr>
      <vt:lpstr>pIns_PT_VTAR_G_OFFER_3</vt:lpstr>
      <vt:lpstr>pIns_PT_VTAR_G_OFFER_4</vt:lpstr>
      <vt:lpstr>pIns_PT_VTAR_G_OFFER_5</vt:lpstr>
      <vt:lpstr>pIns_PT_VTAR_H_OFFER_1</vt:lpstr>
      <vt:lpstr>pIns_PT_VTAR_H_OFFER_2</vt:lpstr>
      <vt:lpstr>pIns_PT_VTAR_H_OFFER_3</vt:lpstr>
      <vt:lpstr>pIns_PT_VTAR_H_OFFER_4</vt:lpstr>
      <vt:lpstr>pIns_PT_VTAR_H_OFFER_5</vt:lpstr>
      <vt:lpstr>R_OFFER_ADD_PERIOD_HL_COLUMN_MARKER</vt:lpstr>
      <vt:lpstr>R_OFFER_CHANGE_HL_COLUMN_MARKER</vt:lpstr>
      <vt:lpstr>R_OFFER_DEL_HL_COLUMN_MARKER</vt:lpstr>
      <vt:lpstr>R_OFFER_FLAG_HL_COLUMN_MARKER</vt:lpstr>
      <vt:lpstr>tblEnd_1_OFFER</vt:lpstr>
      <vt:lpstr>tblEnd_1_R_Offer</vt:lpstr>
      <vt:lpstr>tblStart_1_OFFER</vt:lpstr>
      <vt:lpstr>tblStart_1_R_Offer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dcterms:created xsi:type="dcterms:W3CDTF">2026-05-07T10:05:24Z</dcterms:created>
  <dcterms:modified xsi:type="dcterms:W3CDTF">2026-05-08T08:19:00Z</dcterms:modified>
</cp:coreProperties>
</file>