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liya\Desktop\Мои расчеты\2025\ЕАИС\УТВЕРЖДЕННЫЕ ТАРИФЫ\ВС\"/>
    </mc:Choice>
  </mc:AlternateContent>
  <bookViews>
    <workbookView xWindow="0" yWindow="0" windowWidth="28800" windowHeight="11835"/>
  </bookViews>
  <sheets>
    <sheet name="ХВС. Т-пит"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_COLDVSNA">'ХВС. Т-пит'!$58:$59</definedName>
    <definedName name="BLOCK_NOTE_R_TARIFF_A_COLDVSNA">'ХВС. Т-пит'!$60:$61</definedName>
    <definedName name="BLOCK_TABLE_P_TARIFF_A_COLDVSNA">'ХВС. Т-пит'!$26:$30</definedName>
    <definedName name="BLOCK_TABLE_R_TARIFF_A_COLDVSNA">'ХВС. Т-пит'!$31:$33</definedName>
    <definedName name="code">[1]Инструкция!$B$2</definedName>
    <definedName name="CodeTemplateList">[1]TEHSHEET!$F$46:$F$53</definedName>
    <definedName name="COLDVSNA_TARIFF_A_COLDVSNA_ADD_HL_COLUMN_MARKER">'ХВС. Т-пит'!$T$34</definedName>
    <definedName name="COLDVSNA_TARIFF_A_COLDVSNA_DEL_HL_DATA_DIFF_COLUMN_MARKER">'ХВС. Т-пит'!$R$34</definedName>
    <definedName name="COLDVSNA_TARIFF_A_COLDVSNA_DEL_HL_FLAG_DIFF_COLUMN_MARKER">'ХВС. Т-пит'!$P$34</definedName>
    <definedName name="COLDVSNA_TARIFF_A_COLDVSNA_DEL_HL_GC_COLUMN_MARKER">'ХВС. Т-пит'!$Q$34</definedName>
    <definedName name="COLDVSNA_TARIFF_A_COLDVSNA_DELETE_PERIOD_ROW_MARKER">'ХВС. Т-пит'!$O$35</definedName>
    <definedName name="COLDVSNA_TARIFF_A_COLDVSNA_FLAG_BLOCK_COLUMN_MARKER">'ХВС. Т-пит'!$L$36</definedName>
    <definedName name="COLDVSNA_TARIFF_A_COLDVSNA_FLAG_BLOCK_ROW_MARKER">'ХВС. Т-пит'!$O$20</definedName>
    <definedName name="COLDVSNA_TARIFF_A_COLDVSNA_NUM_CS_COLUMN_MARKER">'ХВС. Т-пит'!$G$36</definedName>
    <definedName name="COLDVSNA_TARIFF_A_COLDVSNA_NUM_DATA_DIFF_COLUMN_MARKER">'ХВС. Т-пит'!$K$36</definedName>
    <definedName name="COLDVSNA_TARIFF_A_COLDVSNA_NUM_FLAG_DIFF_COLUMN_MARKER">'ХВС. Т-пит'!$I$36</definedName>
    <definedName name="COLDVSNA_TARIFF_A_COLDVSNA_NUM_GC_COLUMN_MARKER">'ХВС. Т-пит'!$J$36</definedName>
    <definedName name="COLDVSNA_TARIFF_A_COLDVSNA_NUM_NTAR_COLUMN_MARKER">'ХВС. Т-пит'!$E$36</definedName>
    <definedName name="COLDVSNA_TARIFF_A_COLDVSNA_NUM_TER_COLUMN_MARKER">'ХВС. Т-пит'!$F$36</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COLDVSNA_TARIFF_A_COLDVSNA_CS">'ХВС. Т-пит'!$4:$11</definedName>
    <definedName name="et_COLDVSNA_TARIFF_A_COLDVSNA_DATA_DIFF">'ХВС. Т-пит'!$7:$8</definedName>
    <definedName name="et_COLDVSNA_TARIFF_A_COLDVSNA_FLAG_DIFF">'ХВС. Т-пит'!$5:$10</definedName>
    <definedName name="et_COLDVSNA_TARIFF_A_COLDVSNA_GC">'ХВС. Т-пит'!$6:$9</definedName>
    <definedName name="et_COLDVSNA_TARIFF_A_COLDVSNA_NTAR">'ХВС. Т-пит'!$2:$13</definedName>
    <definedName name="et_COLDVSNA_TARIFF_A_COLDVSNA_PERIOD_COLOR">'ХВС. Т-пит'!$AC$7:$AI$8</definedName>
    <definedName name="et_COLDVSNA_TARIFF_A_COLDVSNA_PERIOD_NOT_COLOR">'ХВС. Т-пит'!$AC$15:$AI$16</definedName>
    <definedName name="et_COLDVSNA_TARIFF_A_COLDVSNA_TER">'ХВС. Т-пит'!$3:$12</definedName>
    <definedName name="et_COLDVSNA_TARIFF_A_COLDVSNA_TN">'ХВС. Т-пит'!$7:$8</definedName>
    <definedName name="et_ver_COLDVSNA_TARIFF_A_COLDVSNA">'ХВС. Т-пит'!$V:$AB</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'ХВС. Т-пит'!$T$57</definedName>
    <definedName name="pIns_ver_COLDVSNA_TARIFF_A_COLDVSNA">'ХВС. Т-пит'!$BE$37</definedName>
    <definedName name="PROCEDURE_TC_NAME_FORM">[1]DATA_FORMS!$C$30</definedName>
    <definedName name="pt_cs_9">'ХВС. Т-пит'!$43:$54</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ntar_9">'ХВС. Т-пит'!$41:$56</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9">'ХВС. Т-пит'!$42:$55</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_COLDVSNA">'ХВС. Т-пит'!$BE$58</definedName>
    <definedName name="tblStart_1_TARIFF_A_COLDVSNA">'ХВС. Т-пит'!$AC$41</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[1]REESTR_VED!$A$2:$A$8</definedName>
    <definedName name="VD_NAME_LIST">[1]REESTR_VED!$B$2:$B$8</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57" i="1" l="1"/>
  <c r="BI56" i="1"/>
  <c r="BI55" i="1"/>
  <c r="BI54" i="1"/>
  <c r="BI53" i="1"/>
  <c r="BI52" i="1"/>
  <c r="BI51" i="1"/>
  <c r="AZ51" i="1"/>
  <c r="AS51" i="1"/>
  <c r="AL51" i="1"/>
  <c r="AE51" i="1"/>
  <c r="X51" i="1"/>
  <c r="BI50" i="1"/>
  <c r="BF50" i="1"/>
  <c r="BI49" i="1"/>
  <c r="BI48" i="1"/>
  <c r="BI47" i="1"/>
  <c r="AZ47" i="1"/>
  <c r="AS47" i="1"/>
  <c r="AL47" i="1"/>
  <c r="AE47" i="1"/>
  <c r="X47" i="1"/>
  <c r="BI46" i="1"/>
  <c r="BF46" i="1"/>
  <c r="BI45" i="1"/>
  <c r="BI44" i="1"/>
  <c r="BI43" i="1"/>
  <c r="AC43" i="1"/>
  <c r="S43" i="1"/>
  <c r="I44" i="1" s="1"/>
  <c r="BI42" i="1"/>
  <c r="AC42" i="1"/>
  <c r="S42" i="1"/>
  <c r="BI41" i="1"/>
  <c r="BF41" i="1"/>
  <c r="AC41" i="1"/>
  <c r="S41" i="1"/>
  <c r="U40" i="1"/>
  <c r="V40" i="1" s="1"/>
  <c r="W40" i="1" s="1"/>
  <c r="X40" i="1" s="1"/>
  <c r="Y40" i="1" s="1"/>
  <c r="Z40" i="1" s="1"/>
  <c r="AB40" i="1" s="1"/>
  <c r="AC40" i="1" s="1"/>
  <c r="AD40" i="1" s="1"/>
  <c r="AE40" i="1" s="1"/>
  <c r="AF40" i="1" s="1"/>
  <c r="AG40" i="1" s="1"/>
  <c r="AI40" i="1" s="1"/>
  <c r="AJ40" i="1" s="1"/>
  <c r="AK40" i="1" s="1"/>
  <c r="AL40" i="1" s="1"/>
  <c r="AM40" i="1" s="1"/>
  <c r="AN40" i="1" s="1"/>
  <c r="AP40" i="1" s="1"/>
  <c r="AQ40" i="1" s="1"/>
  <c r="AR40" i="1" s="1"/>
  <c r="AS40" i="1" s="1"/>
  <c r="AT40" i="1" s="1"/>
  <c r="AU40" i="1" s="1"/>
  <c r="AW40" i="1" s="1"/>
  <c r="AX40" i="1" s="1"/>
  <c r="AY40" i="1" s="1"/>
  <c r="AZ40" i="1" s="1"/>
  <c r="BA40" i="1" s="1"/>
  <c r="BB40" i="1" s="1"/>
  <c r="BD40" i="1" s="1"/>
  <c r="BE40" i="1" s="1"/>
  <c r="BF40" i="1" s="1"/>
  <c r="AX33" i="1"/>
  <c r="AQ33" i="1"/>
  <c r="AJ33" i="1"/>
  <c r="AC33" i="1"/>
  <c r="V33" i="1"/>
  <c r="AX32" i="1"/>
  <c r="AQ32" i="1"/>
  <c r="AJ32" i="1"/>
  <c r="AC32" i="1"/>
  <c r="V32" i="1"/>
  <c r="AX30" i="1"/>
  <c r="AQ30" i="1"/>
  <c r="AJ30" i="1"/>
  <c r="AC30" i="1"/>
  <c r="V30" i="1"/>
  <c r="AX29" i="1"/>
  <c r="AQ29" i="1"/>
  <c r="AJ29" i="1"/>
  <c r="AC29" i="1"/>
  <c r="V29" i="1"/>
  <c r="AX28" i="1"/>
  <c r="AQ28" i="1"/>
  <c r="AJ28" i="1"/>
  <c r="AC28" i="1"/>
  <c r="V28" i="1"/>
  <c r="AX27" i="1"/>
  <c r="AQ27" i="1"/>
  <c r="AJ27" i="1"/>
  <c r="AC27" i="1"/>
  <c r="V27" i="1"/>
  <c r="S25" i="1"/>
  <c r="S24" i="1"/>
  <c r="AE16" i="1"/>
  <c r="BI13" i="1"/>
  <c r="BI12" i="1"/>
  <c r="BI11" i="1"/>
  <c r="BI10" i="1"/>
  <c r="BI9" i="1"/>
  <c r="BI8" i="1"/>
  <c r="AZ8" i="1"/>
  <c r="AS8" i="1"/>
  <c r="AL8" i="1"/>
  <c r="AE8" i="1"/>
  <c r="X8" i="1"/>
  <c r="BI7" i="1"/>
  <c r="BF7" i="1"/>
  <c r="BI6" i="1"/>
  <c r="J6" i="1"/>
  <c r="K7" i="1" s="1"/>
  <c r="S7" i="1" s="1"/>
  <c r="BI5" i="1"/>
  <c r="I5" i="1"/>
  <c r="S5" i="1" s="1"/>
  <c r="BI4" i="1"/>
  <c r="AC4" i="1"/>
  <c r="S4" i="1"/>
  <c r="BI3" i="1"/>
  <c r="AC3" i="1"/>
  <c r="S3" i="1"/>
  <c r="BI2" i="1"/>
  <c r="BF2" i="1"/>
  <c r="AC2" i="1"/>
  <c r="S2" i="1"/>
  <c r="BG7" i="1"/>
  <c r="BG50" i="1"/>
  <c r="BG46" i="1"/>
  <c r="J51" i="1" l="1"/>
  <c r="J45" i="1"/>
  <c r="J52" i="1"/>
  <c r="J49" i="1"/>
  <c r="J50" i="1"/>
  <c r="S44" i="1"/>
  <c r="S6" i="1"/>
  <c r="S45" i="1" l="1"/>
  <c r="K46" i="1"/>
  <c r="S46" i="1" s="1"/>
  <c r="S49" i="1"/>
  <c r="K50" i="1"/>
  <c r="S50" i="1" s="1"/>
</calcChain>
</file>

<file path=xl/sharedStrings.xml><?xml version="1.0" encoding="utf-8"?>
<sst xmlns="http://schemas.openxmlformats.org/spreadsheetml/2006/main" count="211" uniqueCount="68">
  <si>
    <t>Flag_Row_Size</t>
  </si>
  <si>
    <t>Наименование тарифа</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</si>
  <si>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</si>
  <si>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</si>
  <si>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Наименование централизованной системы холодного водоснабжения</t>
  </si>
  <si>
    <t>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водоснабжения._x000D_
В случае дифференциации тарифов по централизованным системам холодного водоснабжения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</si>
  <si>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</si>
  <si>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наличии)._x000D_
Дифференциация тарифа осуществляется в соответствии с законодательством в сфере водоснабжения и водоотведения._x000D_
В случае дифференциации тарифов по дополнительным признакам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</si>
  <si>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</si>
  <si>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</si>
  <si>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по группам потребителей информация по ним указывается в отдельных строках.</t>
  </si>
  <si>
    <t>да</t>
  </si>
  <si>
    <t>Добавить значение признака дифференциации</t>
  </si>
  <si>
    <t>В случае наличия нескольких значений признака дифференциации тарифов информация по ним указывается в отдельных строках._x000D_
В случае дифференциации тарифов по периодам действия тарифа информация по ним указывается в отдельных колонках.</t>
  </si>
  <si>
    <t>Добавить группу потребителей</t>
  </si>
  <si>
    <t>Добавить наименование признака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</si>
  <si>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</si>
  <si>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</si>
  <si>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</si>
  <si>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</si>
  <si>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</si>
  <si>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</si>
  <si>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</si>
  <si>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</si>
  <si>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</si>
  <si>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</si>
  <si>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</si>
  <si>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</si>
  <si>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</si>
  <si>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</si>
  <si>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</si>
  <si>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</si>
  <si>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</si>
  <si>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</si>
  <si>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</si>
  <si>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</si>
  <si>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</si>
  <si>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</si>
  <si>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</si>
  <si>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t>
  </si>
  <si>
    <t>Двухставочный тариф</t>
  </si>
  <si>
    <t>Срок действия</t>
  </si>
  <si>
    <t>ID_TER</t>
  </si>
  <si>
    <t>ID_CS</t>
  </si>
  <si>
    <t>ID_IST_TE</t>
  </si>
  <si>
    <t>NUM_NTAR</t>
  </si>
  <si>
    <t>NUM_TER</t>
  </si>
  <si>
    <t>NUM_CS</t>
  </si>
  <si>
    <t>NUM_FLAG_DIFF</t>
  </si>
  <si>
    <t>NUM_GC</t>
  </si>
  <si>
    <t>NUM_DATA_DIFF</t>
  </si>
  <si>
    <t>Одноставочный тариф,_x000D_
руб./куб. м</t>
  </si>
  <si>
    <t>ставка платы за объем поданной воды,_x000D_
руб./куб. м</t>
  </si>
  <si>
    <t>ставка платы за содержание мощности,_x000D_
руб./куб. м в час</t>
  </si>
  <si>
    <t>дата начала</t>
  </si>
  <si>
    <t>дата окончания</t>
  </si>
  <si>
    <t>1</t>
  </si>
  <si>
    <t>2</t>
  </si>
  <si>
    <t>pt_ntar_9</t>
  </si>
  <si>
    <t>pt_ter_9</t>
  </si>
  <si>
    <t>pt_cs_9</t>
  </si>
  <si>
    <t>pt_ist_te_9</t>
  </si>
  <si>
    <t>прочие</t>
  </si>
  <si>
    <t>прочие потребители (без учета НДС)</t>
  </si>
  <si>
    <t>население</t>
  </si>
  <si>
    <t>население (с учетом НДС)</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</si>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</sst>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1">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9"/>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
      <patternFill patternType="lightDown">
        <fgColor rgb="FFC0C0C0"/>
      </patternFill>
    </fill>
  </fills>
  <borders count="14">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right/>
      <top style="thin">
        <color rgb="FFC0C0C0"/>
      </top>
      <bottom/>
      <diagonal/>
    </border>
    <border>
      <left/>
      <right/>
      <top/>
      <bottom style="thin">
        <color rgb="FFC0C0C0"/>
      </bottom>
      <diagonal/>
    </border>
    <border>
      <left style="thin">
        <color rgb="FFC0C0C0"/>
      </left>
      <right style="thin">
        <color rgb="FFC0C0C0"/>
      </right>
      <top/>
      <bottom/>
      <diagonal/>
    </border>
  </borders>
  <cellStyleXfs count="1">
    <xf numFmtId="49" fontId="0" fillId="0" borderId="0" applyFill="0" applyBorder="0">
      <alignment vertical="top"/>
    </xf>
  </cellStyleXfs>
  <cellXfs count="140">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1" fillId="0" borderId="3" xfId="0" applyNumberFormat="1" applyFont="1" applyBorder="1" applyAlignment="1">
      <alignment horizontal="center"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1" fillId="0" borderId="1"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2" fillId="4" borderId="3" xfId="0" applyNumberFormat="1" applyFont="1" applyFill="1" applyBorder="1" applyAlignment="1" applyProtection="1">
      <alignment horizontal="left" vertical="center" wrapText="1"/>
      <protection locked="0"/>
    </xf>
    <xf numFmtId="0" fontId="2" fillId="4" borderId="4" xfId="0" applyNumberFormat="1" applyFont="1" applyFill="1" applyBorder="1" applyAlignment="1" applyProtection="1">
      <alignment horizontal="left" vertical="center" wrapText="1"/>
      <protection locked="0"/>
    </xf>
    <xf numFmtId="0" fontId="2" fillId="4" borderId="5"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0" fontId="1" fillId="0" borderId="3"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2" fillId="5" borderId="3" xfId="0" applyNumberFormat="1" applyFont="1" applyFill="1" applyBorder="1" applyAlignment="1">
      <alignment horizontal="left" vertical="center" wrapText="1"/>
    </xf>
    <xf numFmtId="0" fontId="2" fillId="5" borderId="4" xfId="0" applyNumberFormat="1" applyFont="1" applyFill="1" applyBorder="1" applyAlignment="1">
      <alignment horizontal="left" vertical="center" wrapText="1"/>
    </xf>
    <xf numFmtId="0" fontId="2" fillId="5" borderId="5" xfId="0" applyNumberFormat="1" applyFont="1" applyFill="1" applyBorder="1" applyAlignment="1">
      <alignment horizontal="left" vertical="center" wrapText="1"/>
    </xf>
    <xf numFmtId="0" fontId="5" fillId="0" borderId="6" xfId="0" applyNumberFormat="1" applyFont="1" applyBorder="1" applyAlignment="1">
      <alignment vertical="top" wrapText="1"/>
    </xf>
    <xf numFmtId="49" fontId="2" fillId="4" borderId="1" xfId="0" applyNumberFormat="1" applyFont="1" applyFill="1" applyBorder="1" applyAlignment="1" applyProtection="1">
      <alignment horizontal="left" vertical="center" wrapText="1" indent="6"/>
      <protection locked="0"/>
    </xf>
    <xf numFmtId="4" fontId="2" fillId="4" borderId="1" xfId="0"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165" fontId="0" fillId="6"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lignment horizontal="center" vertical="center" wrapText="1"/>
    </xf>
    <xf numFmtId="165" fontId="0" fillId="6" borderId="6" xfId="0" applyNumberFormat="1" applyFont="1" applyFill="1" applyBorder="1" applyAlignment="1" applyProtection="1">
      <alignment horizontal="center" vertical="center" wrapText="1"/>
      <protection locked="0"/>
    </xf>
    <xf numFmtId="4" fontId="2" fillId="0" borderId="7" xfId="0" applyNumberFormat="1" applyFont="1" applyBorder="1" applyAlignment="1">
      <alignment horizontal="right" vertical="center" wrapText="1"/>
    </xf>
    <xf numFmtId="0" fontId="5" fillId="0" borderId="1" xfId="0" applyNumberFormat="1" applyFont="1" applyBorder="1" applyAlignment="1">
      <alignment horizontal="left" vertical="top"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right" vertical="center" wrapText="1"/>
    </xf>
    <xf numFmtId="4" fontId="4" fillId="0" borderId="1" xfId="0" applyNumberFormat="1" applyFont="1" applyBorder="1" applyAlignment="1">
      <alignment horizontal="center" vertical="center" wrapText="1"/>
    </xf>
    <xf numFmtId="49" fontId="0" fillId="6" borderId="1"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4" fontId="2" fillId="0" borderId="9" xfId="0" applyNumberFormat="1" applyFont="1" applyBorder="1" applyAlignment="1">
      <alignment horizontal="right"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5"/>
    </xf>
    <xf numFmtId="49" fontId="2"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4"/>
    </xf>
    <xf numFmtId="49" fontId="0" fillId="7" borderId="4"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3"/>
    </xf>
    <xf numFmtId="49" fontId="0" fillId="7" borderId="5" xfId="0" applyNumberFormat="1" applyFont="1" applyFill="1" applyBorder="1" applyAlignment="1">
      <alignment horizontal="center" vertical="center" wrapText="1"/>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top"/>
    </xf>
    <xf numFmtId="49" fontId="10" fillId="0" borderId="0" xfId="0" applyNumberFormat="1" applyFont="1">
      <alignment vertical="top"/>
    </xf>
    <xf numFmtId="49" fontId="11" fillId="0" borderId="0" xfId="0" applyNumberFormat="1" applyFont="1" applyAlignment="1">
      <alignment horizontal="left" vertical="center"/>
    </xf>
    <xf numFmtId="49" fontId="4" fillId="0" borderId="0" xfId="0" applyNumberFormat="1" applyFont="1" applyAlignment="1">
      <alignment horizontal="left" vertical="center" indent="1"/>
    </xf>
    <xf numFmtId="49" fontId="4" fillId="0" borderId="0" xfId="0" applyNumberFormat="1" applyFont="1" applyAlignment="1">
      <alignment horizontal="center" vertical="center" wrapTex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3"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2" fillId="0" borderId="11" xfId="0" applyNumberFormat="1" applyFont="1" applyBorder="1" applyAlignment="1">
      <alignment horizontal="left" vertical="top" wrapText="1" indent="1"/>
    </xf>
    <xf numFmtId="0" fontId="14" fillId="0" borderId="0" xfId="0" applyNumberFormat="1" applyFont="1" applyAlignment="1">
      <alignmen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2" fillId="0" borderId="12" xfId="0" applyNumberFormat="1" applyFont="1" applyBorder="1" applyAlignment="1">
      <alignment horizontal="left" vertical="center" wrapText="1" indent="1"/>
    </xf>
    <xf numFmtId="0" fontId="15"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2" borderId="1" xfId="0" applyNumberFormat="1" applyFont="1" applyFill="1" applyBorder="1" applyAlignment="1">
      <alignment horizontal="right" vertical="center" wrapText="1" indent="1"/>
    </xf>
    <xf numFmtId="0" fontId="0" fillId="0" borderId="4" xfId="0" applyNumberFormat="1" applyFont="1" applyBorder="1" applyAlignment="1">
      <alignment vertical="center"/>
    </xf>
    <xf numFmtId="0" fontId="2" fillId="3" borderId="1" xfId="0" applyNumberFormat="1" applyFont="1" applyFill="1" applyBorder="1" applyAlignment="1">
      <alignment horizontal="left" vertical="center" wrapText="1" indent="1"/>
    </xf>
    <xf numFmtId="0" fontId="16" fillId="0" borderId="0" xfId="0" applyNumberFormat="1" applyFont="1" applyAlignment="1">
      <alignment vertical="center"/>
    </xf>
    <xf numFmtId="165" fontId="2" fillId="3" borderId="1" xfId="0" applyNumberFormat="1" applyFont="1" applyFill="1" applyBorder="1" applyAlignment="1">
      <alignment horizontal="left" vertical="center" wrapText="1" indent="1"/>
    </xf>
    <xf numFmtId="0" fontId="2" fillId="0" borderId="0" xfId="0" applyNumberFormat="1" applyFont="1" applyAlignment="1">
      <alignment horizontal="right" vertical="center" wrapText="1"/>
    </xf>
    <xf numFmtId="0" fontId="2" fillId="2" borderId="12" xfId="0" applyNumberFormat="1" applyFont="1" applyFill="1" applyBorder="1" applyAlignment="1">
      <alignment vertical="center" wrapText="1"/>
    </xf>
    <xf numFmtId="0" fontId="7" fillId="0" borderId="1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0" borderId="6" xfId="0" applyNumberFormat="1" applyFont="1" applyBorder="1" applyAlignment="1">
      <alignment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0" fontId="2" fillId="0" borderId="13"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2" borderId="13" xfId="0" applyNumberFormat="1" applyFont="1" applyFill="1" applyBorder="1" applyAlignment="1">
      <alignment horizontal="center" vertical="center" wrapText="1"/>
    </xf>
    <xf numFmtId="49" fontId="9" fillId="7" borderId="13" xfId="0" applyNumberFormat="1" applyFont="1" applyFill="1" applyBorder="1" applyAlignment="1">
      <alignment horizontal="center" vertical="center" textRotation="90" wrapText="1"/>
    </xf>
    <xf numFmtId="0" fontId="2" fillId="0" borderId="8" xfId="0" applyNumberFormat="1" applyFont="1" applyBorder="1" applyAlignment="1">
      <alignment vertical="center" wrapText="1"/>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 fillId="2" borderId="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textRotation="90" wrapText="1"/>
    </xf>
    <xf numFmtId="49" fontId="17" fillId="0" borderId="0" xfId="0" applyNumberFormat="1" applyFont="1" applyAlignment="1">
      <alignment vertical="center" wrapText="1"/>
    </xf>
    <xf numFmtId="0" fontId="18"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9" fillId="2" borderId="11" xfId="0" applyNumberFormat="1" applyFont="1" applyFill="1" applyBorder="1" applyAlignment="1">
      <alignment horizontal="left" vertical="center" wrapText="1"/>
    </xf>
    <xf numFmtId="49" fontId="19" fillId="2" borderId="11"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7" fillId="0" borderId="0" xfId="0" applyNumberFormat="1" applyFont="1" applyAlignment="1">
      <alignment vertical="center" wrapText="1"/>
    </xf>
    <xf numFmtId="0" fontId="20" fillId="0" borderId="0" xfId="0" applyNumberFormat="1" applyFont="1" applyAlignment="1">
      <alignment horizontal="center" vertical="center" wrapText="1"/>
    </xf>
    <xf numFmtId="0" fontId="2" fillId="0" borderId="0" xfId="0" applyNumberFormat="1" applyFont="1" applyAlignment="1">
      <alignment horizontal="right" vertical="top" wrapText="1"/>
    </xf>
    <xf numFmtId="0" fontId="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P108.OPEN.INFO.PRICE.COLD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PP108.OPEN.INFO.PRICE.COLDVSNA.EIAS</v>
          </cell>
        </row>
        <row r="3">
          <cell r="B3" t="str">
            <v>Версия отчёта: 1.1.1</v>
          </cell>
        </row>
      </sheetData>
      <sheetData sheetId="1">
        <row r="7">
          <cell r="F7" t="str">
            <v>Ханты-Мансийский автономный округ</v>
          </cell>
        </row>
        <row r="11">
          <cell r="F11">
            <v>44896</v>
          </cell>
        </row>
        <row r="12">
          <cell r="F12">
            <v>46752</v>
          </cell>
        </row>
        <row r="13">
          <cell r="F13" t="str">
            <v/>
          </cell>
        </row>
        <row r="19">
          <cell r="F19">
            <v>46023</v>
          </cell>
        </row>
        <row r="21">
          <cell r="F21">
            <v>44882</v>
          </cell>
        </row>
        <row r="22">
          <cell r="F22" t="str">
            <v>65-нп</v>
          </cell>
        </row>
        <row r="23">
          <cell r="F23" t="str">
            <v>Региональная служба по тарифам Ханты-Мансийского автономного округа – Югры</v>
          </cell>
        </row>
        <row r="24">
          <cell r="F24" t="str">
            <v>«Официальный интернет-портал правовой информации» (www.pravo.gov.ru)</v>
          </cell>
        </row>
        <row r="26">
          <cell r="F26">
            <v>45999</v>
          </cell>
        </row>
        <row r="27">
          <cell r="F27" t="str">
            <v>65-нп</v>
          </cell>
        </row>
        <row r="28">
          <cell r="F28" t="str">
            <v>Региональная служба по тарифам Ханты-Мансийского автономного округа – Югры</v>
          </cell>
        </row>
        <row r="29">
          <cell r="F29" t="str">
            <v>«Официальный интернет-портал правовой информации» (www.pravo.gov.ru)</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Тариф на питьевую воду( подъем воды, водоподготовка, транспортировка воды)</v>
          </cell>
          <cell r="AK79" t="str">
            <v>без дифференциации</v>
          </cell>
          <cell r="AL79" t="str">
            <v>без дифференциации</v>
          </cell>
          <cell r="AM79" t="str">
            <v>без дифференциации</v>
          </cell>
          <cell r="AN79">
            <v>1</v>
          </cell>
          <cell r="AO79" t="str">
            <v>1.1</v>
          </cell>
          <cell r="AP79" t="str">
            <v>1.1.1</v>
          </cell>
          <cell r="AQ79" t="str">
            <v>1.1.1.1</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11">
          <cell r="AD11" t="str">
            <v>ip_1</v>
          </cell>
        </row>
        <row r="13">
          <cell r="G13" t="str">
            <v>Добавить инвестиционную программу</v>
          </cell>
        </row>
      </sheetData>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COLDVSNA</v>
          </cell>
          <cell r="F36" t="str">
            <v>холодного водоснабжения</v>
          </cell>
          <cell r="G36" t="str">
            <v>холодное водоснабжение</v>
          </cell>
        </row>
        <row r="44">
          <cell r="G44">
            <v>2025</v>
          </cell>
        </row>
        <row r="45">
          <cell r="E45" t="str">
            <v>P</v>
          </cell>
          <cell r="J45" t="str">
            <v>Показатели, подлежащие раскрытию в сфере холодного водоснабжения (цены и тарифы)</v>
          </cell>
          <cell r="K45" t="str">
            <v>Перечень муниципальных районов и муниципальных образований (территорий действия тарифа)</v>
          </cell>
        </row>
        <row r="46">
          <cell r="F46" t="str">
            <v>O</v>
          </cell>
          <cell r="G46" t="str">
            <v>01.01.2025</v>
          </cell>
          <cell r="H46" t="str">
            <v>31.12.2025</v>
          </cell>
          <cell r="I46" t="b">
            <v>1</v>
          </cell>
          <cell r="J46" t="str">
            <v>Общая информация о регулируемой организации (холодного водоснабжения)</v>
          </cell>
        </row>
        <row r="47">
          <cell r="F47" t="str">
            <v>Q</v>
          </cell>
          <cell r="G47" t="str">
            <v>01.01.2025</v>
          </cell>
          <cell r="H47" t="str">
            <v>31.12.2025</v>
          </cell>
          <cell r="I47" t="b">
            <v>1</v>
          </cell>
          <cell r="J47" t="str">
            <v>Информация о наличии (отсутствии) технической возможности подключения к централизованной системе холодного водоснабжения, а также о регистрации и ходе реализации заявок о подключении к централизованной системе холодного водоснабжения</v>
          </cell>
        </row>
        <row r="48">
          <cell r="F48" t="str">
            <v>B</v>
          </cell>
          <cell r="G48" t="str">
            <v>01.01.2025</v>
          </cell>
          <cell r="H48" t="str">
            <v>31.12.2025</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01.01.2025</v>
          </cell>
          <cell r="H49" t="str">
            <v>31.12.2025</v>
          </cell>
          <cell r="I49" t="b">
            <v>1</v>
          </cell>
          <cell r="J49" t="str">
            <v>Информация об условиях, на которых осуществляется поставка товаров (оказание услуг) в сфере холодного водоснабжения</v>
          </cell>
        </row>
        <row r="50">
          <cell r="F50" t="str">
            <v>I</v>
          </cell>
          <cell r="G50" t="str">
            <v>01.01.2025</v>
          </cell>
          <cell r="H50" t="str">
            <v>31.12.2025</v>
          </cell>
          <cell r="I50" t="b">
            <v>1</v>
          </cell>
          <cell r="J50" t="str">
            <v>Информация об инвестиционных программах регулируемой организации в области холодного водоснабжения</v>
          </cell>
        </row>
        <row r="51">
          <cell r="F51" t="str">
            <v>R</v>
          </cell>
          <cell r="G51" t="str">
            <v>01.01.2022</v>
          </cell>
          <cell r="H51" t="str">
            <v>31.12.2027</v>
          </cell>
          <cell r="I51" t="b">
            <v>0</v>
          </cell>
          <cell r="J51"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01.01.2022</v>
          </cell>
          <cell r="H52" t="str">
            <v>31.12.2027</v>
          </cell>
          <cell r="I52" t="b">
            <v>0</v>
          </cell>
          <cell r="J52" t="str">
            <v>Показатели, подлежащие раскрытию в сфере холодного водоснабжения (цены и тарифы)</v>
          </cell>
        </row>
        <row r="53">
          <cell r="F53" t="str">
            <v>ROIV</v>
          </cell>
          <cell r="G53" t="str">
            <v>01.01.2025</v>
          </cell>
          <cell r="H53" t="str">
            <v>31.12.2025</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row>
        <row r="4">
          <cell r="C4" t="str">
            <v>Форма 1. Информация об организации, осуществляющей холодное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холодное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row>
        <row r="31">
          <cell r="C31" t="str">
            <v>Форма 1. Информация об организации, осуществляющей холодное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холодное водоснабжение (общая информация)</v>
          </cell>
        </row>
        <row r="32">
          <cell r="C32" t="str">
            <v>Форма 7. Информация об инвестиционных программах организации холодного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холодного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водоснабжения отказано в заключении договора о подключении (технологическом присоединении) к централизованной системе холодного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холодного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холодного водоснабжения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row>
        <row r="16">
          <cell r="N16" t="str">
            <v>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публикуется в отношении каждой централизованной системы холодного водоснабжения в отдельных строках.</v>
          </cell>
        </row>
        <row r="18">
          <cell r="L18">
            <v>1</v>
          </cell>
          <cell r="M18" t="str">
            <v>Выручка от регулируемых видов деятельности в сфере холодного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холодного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холодной воды, приобретаемой у других организаций для последующей подачи потребителям</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холодного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холодного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холодного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7</v>
          </cell>
          <cell r="M61" t="str">
            <v>Объём поднятой воды</v>
          </cell>
          <cell r="N61" t="str">
            <v/>
          </cell>
          <cell r="P61" t="str">
            <v>7</v>
          </cell>
          <cell r="U61" t="str">
            <v>Объём поднятой воды</v>
          </cell>
        </row>
        <row r="62">
          <cell r="L62" t="str">
            <v>8</v>
          </cell>
          <cell r="M62" t="str">
            <v>Объём покупной воды</v>
          </cell>
          <cell r="N62" t="str">
            <v/>
          </cell>
          <cell r="P62" t="str">
            <v>8</v>
          </cell>
          <cell r="U62" t="str">
            <v>Объём покупной воды</v>
          </cell>
        </row>
        <row r="63">
          <cell r="L63" t="str">
            <v>9</v>
          </cell>
          <cell r="M63" t="str">
            <v>Объём воды, пропущенной через очистные сооружения</v>
          </cell>
          <cell r="N63" t="str">
            <v/>
          </cell>
          <cell r="P63" t="str">
            <v>9</v>
          </cell>
          <cell r="U63" t="str">
            <v>Объём воды, пропущенной через очистные сооружения</v>
          </cell>
        </row>
        <row r="64">
          <cell r="L64" t="str">
            <v>10</v>
          </cell>
          <cell r="M64" t="str">
            <v>Объём отпущенной потребителям воды, в том числе:</v>
          </cell>
          <cell r="N64" t="str">
            <v>Указывается общий объем отпущенной потребителям воды.</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10.1</v>
          </cell>
          <cell r="M65" t="str">
            <v>Объём отпущенной потребителям воды, определенный по приборам учета</v>
          </cell>
          <cell r="N65" t="str">
            <v/>
          </cell>
          <cell r="P65" t="str">
            <v>10.1</v>
          </cell>
          <cell r="U65" t="str">
            <v>Объём отпущенной потребителям воды, определенный по приборам учета</v>
          </cell>
        </row>
        <row r="66">
          <cell r="L66" t="str">
            <v>10.2</v>
          </cell>
          <cell r="M66" t="str">
            <v>Объём отпущенной потребителям воды, определенный расчетным способом</v>
          </cell>
          <cell r="N66" t="str">
            <v/>
          </cell>
          <cell r="P66" t="str">
            <v>10.2</v>
          </cell>
          <cell r="U66" t="str">
            <v>Объём отпущенной потребителям воды, определенный расчетным способом</v>
          </cell>
        </row>
        <row r="67">
          <cell r="L67" t="str">
            <v>10.2.1</v>
          </cell>
          <cell r="M67" t="str">
            <v>Объём отпущенной потребителям воды, определенный по нормативам потребления коммунальных услуг</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10.2.2</v>
          </cell>
          <cell r="M68" t="str">
            <v xml:space="preserve">Объём отпущенной потребителям воды, определенный по нормативам потребления коммунальных ресурсов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11</v>
          </cell>
          <cell r="M69" t="str">
            <v>Потери воды в сетях</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14</v>
          </cell>
          <cell r="M92" t="str">
            <v>Расход воды на собственные нужды, в том числе:</v>
          </cell>
          <cell r="N92" t="str">
            <v>Указывается доля общего расхода воды на собственные нужны от объема отпуска воды потребителям.</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14.1</v>
          </cell>
          <cell r="M93" t="str">
            <v>Расход воды на хозяйственно-бытовые нужды</v>
          </cell>
          <cell r="N93" t="str">
            <v>Указывается доля расхода воды на хозяйственно-бытовые нужны от объема отпуска воды потребителям.</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15</v>
          </cell>
          <cell r="M94" t="str">
            <v>Показатель использования производственных объектов (по объему перекачки), в том числе:</v>
          </cell>
          <cell r="N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холодного водоснабжения</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2">
          <cell r="B2" t="str">
            <v>Территория 1</v>
          </cell>
        </row>
      </sheetData>
      <sheetData sheetId="80" refreshError="1"/>
      <sheetData sheetId="81">
        <row r="2">
          <cell r="A2" t="str">
            <v>4189671</v>
          </cell>
          <cell r="B2" t="str">
            <v>Холодное водоснабжение. Питьевая вода</v>
          </cell>
        </row>
        <row r="3">
          <cell r="A3" t="str">
            <v>4189672</v>
          </cell>
          <cell r="B3" t="str">
            <v>Холодное водоснабжение. Техническая вода</v>
          </cell>
        </row>
        <row r="4">
          <cell r="A4" t="str">
            <v>4189673</v>
          </cell>
          <cell r="B4" t="str">
            <v>Холодное водоснабжение. Подвозная вода</v>
          </cell>
        </row>
        <row r="5">
          <cell r="A5" t="str">
            <v>4189674</v>
          </cell>
          <cell r="B5" t="str">
            <v>Транспортировка. Питьевая вода</v>
          </cell>
        </row>
        <row r="6">
          <cell r="A6" t="str">
            <v>4189675</v>
          </cell>
          <cell r="B6" t="str">
            <v>Транспортировка. Техническая вода</v>
          </cell>
        </row>
        <row r="7">
          <cell r="A7" t="str">
            <v>4189676</v>
          </cell>
          <cell r="B7" t="str">
            <v>Транспортировка. Подвозная вода</v>
          </cell>
        </row>
        <row r="8">
          <cell r="A8" t="str">
            <v>4189677</v>
          </cell>
          <cell r="B8" t="str">
            <v>Подключение (технологическое присоединение) к централизованной системе водоснабжения</v>
          </cell>
        </row>
      </sheetData>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L62"/>
  <sheetViews>
    <sheetView showGridLines="0" tabSelected="1" topLeftCell="P23" zoomScale="90" workbookViewId="0">
      <selection activeCell="AD50" sqref="AD50"/>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4.140625" style="1" hidden="1" customWidth="1"/>
    <col min="10" max="10" width="9.85546875" style="1" hidden="1" customWidth="1"/>
    <col min="11" max="11" width="14.710937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4" width="24.7109375" style="7" hidden="1" customWidth="1"/>
    <col min="25" max="25" width="11.7109375" style="7" hidden="1" customWidth="1"/>
    <col min="26" max="26" width="3.7109375" style="7" hidden="1" customWidth="1"/>
    <col min="27" max="27" width="11.7109375" style="7" hidden="1" customWidth="1"/>
    <col min="28" max="28" width="8.5703125" style="7" hidden="1" customWidth="1"/>
    <col min="29" max="29" width="24.7109375" style="7" customWidth="1"/>
    <col min="30" max="31" width="24" style="7" customWidth="1"/>
    <col min="32" max="32" width="11" style="7" customWidth="1"/>
    <col min="33" max="33" width="3.7109375" style="7" customWidth="1"/>
    <col min="34" max="34" width="11" style="7" customWidth="1"/>
    <col min="35" max="35" width="8.5703125" style="7" customWidth="1"/>
    <col min="36" max="56" width="10.5703125" style="9"/>
    <col min="57" max="57" width="4" style="7" customWidth="1"/>
    <col min="58" max="58" width="115" style="7" customWidth="1"/>
    <col min="59" max="63" width="10" style="8" customWidth="1"/>
    <col min="64" max="64" width="10.5703125" style="7"/>
    <col min="65" max="16384" width="10.5703125" style="9"/>
  </cols>
  <sheetData>
    <row r="1" spans="1:64" ht="22.5" hidden="1" customHeight="1">
      <c r="AJ1" s="7"/>
      <c r="AK1" s="7"/>
      <c r="AL1" s="7"/>
      <c r="AM1" s="7"/>
      <c r="AN1" s="7"/>
      <c r="AO1" s="7"/>
      <c r="AP1" s="7"/>
      <c r="AQ1" s="7"/>
      <c r="AR1" s="7"/>
      <c r="AS1" s="7"/>
      <c r="AT1" s="7"/>
      <c r="AU1" s="7"/>
      <c r="AV1" s="7"/>
      <c r="AW1" s="7"/>
      <c r="AX1" s="7"/>
      <c r="AY1" s="7"/>
      <c r="AZ1" s="7"/>
      <c r="BA1" s="7"/>
      <c r="BB1" s="7"/>
      <c r="BC1" s="7"/>
      <c r="BD1" s="7"/>
      <c r="BL1" s="7" t="s">
        <v>0</v>
      </c>
    </row>
    <row r="2" spans="1:64" ht="23.25" hidden="1" customHeight="1">
      <c r="A2" s="10"/>
      <c r="B2" s="10"/>
      <c r="C2" s="10"/>
      <c r="D2" s="10"/>
      <c r="E2" s="11">
        <v>1</v>
      </c>
      <c r="F2" s="10"/>
      <c r="G2" s="10"/>
      <c r="H2" s="10"/>
      <c r="I2" s="10"/>
      <c r="J2" s="10"/>
      <c r="K2" s="10"/>
      <c r="L2" s="12"/>
      <c r="M2" s="13"/>
      <c r="N2" s="13"/>
      <c r="O2" s="13"/>
      <c r="Q2" s="14"/>
      <c r="R2" s="15"/>
      <c r="S2" s="16" t="e">
        <f>INDEX(PT_DIFFERENTIATION_NUM_NTAR,MATCH(A2,PT_DIFFERENTIATION_NTAR_ID,0))</f>
        <v>#N/A</v>
      </c>
      <c r="T2" s="17" t="s">
        <v>1</v>
      </c>
      <c r="U2" s="18"/>
      <c r="V2" s="19"/>
      <c r="W2" s="20"/>
      <c r="X2" s="20"/>
      <c r="Y2" s="20"/>
      <c r="Z2" s="20"/>
      <c r="AA2" s="20"/>
      <c r="AB2" s="21"/>
      <c r="AC2" s="19" t="e">
        <f>INDEX(PT_DIFFERENTIATION_NTAR,MATCH(A2,PT_DIFFERENTIATION_NTAR_ID,0))</f>
        <v>#N/A</v>
      </c>
      <c r="AD2" s="20"/>
      <c r="AE2" s="20"/>
      <c r="AF2" s="20"/>
      <c r="AG2" s="20"/>
      <c r="AH2" s="20"/>
      <c r="AI2" s="20"/>
      <c r="AJ2" s="19"/>
      <c r="AK2" s="20"/>
      <c r="AL2" s="20"/>
      <c r="AM2" s="20"/>
      <c r="AN2" s="20"/>
      <c r="AO2" s="20"/>
      <c r="AP2" s="21"/>
      <c r="AQ2" s="19"/>
      <c r="AR2" s="20"/>
      <c r="AS2" s="20"/>
      <c r="AT2" s="20"/>
      <c r="AU2" s="20"/>
      <c r="AV2" s="20"/>
      <c r="AW2" s="21"/>
      <c r="AX2" s="19"/>
      <c r="AY2" s="20"/>
      <c r="AZ2" s="20"/>
      <c r="BA2" s="20"/>
      <c r="BB2" s="20"/>
      <c r="BC2" s="20"/>
      <c r="BD2" s="21"/>
      <c r="BE2" s="21"/>
      <c r="BF2" s="22"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v>
      </c>
      <c r="BH2" s="23"/>
      <c r="BI2" s="23" t="str">
        <f t="shared" ref="BI2:BI13" si="0">IF(T2="","",T2)</f>
        <v>Наименование тарифа</v>
      </c>
      <c r="BJ2" s="23"/>
      <c r="BK2" s="23"/>
      <c r="BL2" s="7">
        <v>0</v>
      </c>
    </row>
    <row r="3" spans="1:64" ht="23.25" hidden="1" customHeight="1">
      <c r="A3" s="10"/>
      <c r="B3" s="10"/>
      <c r="C3" s="10"/>
      <c r="D3" s="10"/>
      <c r="E3" s="24"/>
      <c r="F3" s="11">
        <v>1</v>
      </c>
      <c r="G3" s="10"/>
      <c r="H3" s="10"/>
      <c r="I3" s="10"/>
      <c r="J3" s="10"/>
      <c r="K3" s="10"/>
      <c r="L3" s="12"/>
      <c r="M3" s="13"/>
      <c r="N3" s="13"/>
      <c r="O3" s="13"/>
      <c r="P3" s="25"/>
      <c r="Q3" s="26"/>
      <c r="R3" s="27"/>
      <c r="S3" s="16" t="e">
        <f>INDEX(PT_DIFFERENTIATION_NUM_TER,MATCH(B3,PT_DIFFERENTIATION_TER_ID,0))</f>
        <v>#N/A</v>
      </c>
      <c r="T3" s="28" t="s">
        <v>2</v>
      </c>
      <c r="U3" s="18"/>
      <c r="V3" s="19"/>
      <c r="W3" s="20"/>
      <c r="X3" s="20"/>
      <c r="Y3" s="20"/>
      <c r="Z3" s="20"/>
      <c r="AA3" s="20"/>
      <c r="AB3" s="21"/>
      <c r="AC3" s="19" t="e">
        <f>INDEX(PT_DIFFERENTIATION_TER,MATCH(B3,PT_DIFFERENTIATION_TER_ID,0))</f>
        <v>#N/A</v>
      </c>
      <c r="AD3" s="20"/>
      <c r="AE3" s="20"/>
      <c r="AF3" s="20"/>
      <c r="AG3" s="20"/>
      <c r="AH3" s="20"/>
      <c r="AI3" s="20"/>
      <c r="AJ3" s="19"/>
      <c r="AK3" s="20"/>
      <c r="AL3" s="20"/>
      <c r="AM3" s="20"/>
      <c r="AN3" s="20"/>
      <c r="AO3" s="20"/>
      <c r="AP3" s="21"/>
      <c r="AQ3" s="19"/>
      <c r="AR3" s="20"/>
      <c r="AS3" s="20"/>
      <c r="AT3" s="20"/>
      <c r="AU3" s="20"/>
      <c r="AV3" s="20"/>
      <c r="AW3" s="21"/>
      <c r="AX3" s="19"/>
      <c r="AY3" s="20"/>
      <c r="AZ3" s="20"/>
      <c r="BA3" s="20"/>
      <c r="BB3" s="20"/>
      <c r="BC3" s="20"/>
      <c r="BD3" s="21"/>
      <c r="BE3" s="21"/>
      <c r="BF3" s="22" t="s">
        <v>3</v>
      </c>
      <c r="BH3" s="23"/>
      <c r="BI3" s="23" t="str">
        <f t="shared" si="0"/>
        <v>Территория действия тарифа</v>
      </c>
      <c r="BJ3" s="23"/>
      <c r="BK3" s="23"/>
      <c r="BL3" s="7">
        <v>0</v>
      </c>
    </row>
    <row r="4" spans="1:64" ht="23.25" hidden="1" customHeight="1">
      <c r="A4" s="10"/>
      <c r="B4" s="10"/>
      <c r="C4" s="10"/>
      <c r="D4" s="10"/>
      <c r="E4" s="24"/>
      <c r="F4" s="24"/>
      <c r="G4" s="11">
        <v>1</v>
      </c>
      <c r="H4" s="10"/>
      <c r="I4" s="10"/>
      <c r="J4" s="10"/>
      <c r="K4" s="10"/>
      <c r="L4" s="12"/>
      <c r="M4" s="13"/>
      <c r="N4" s="13"/>
      <c r="O4" s="13"/>
      <c r="P4" s="29"/>
      <c r="Q4" s="26"/>
      <c r="R4" s="27"/>
      <c r="S4" s="16" t="e">
        <f>INDEX(PT_DIFFERENTIATION_NUM_CS,MATCH(C4,PT_DIFFERENTIATION_CS_ID,0))</f>
        <v>#N/A</v>
      </c>
      <c r="T4" s="30" t="s">
        <v>4</v>
      </c>
      <c r="U4" s="18"/>
      <c r="V4" s="19"/>
      <c r="W4" s="20"/>
      <c r="X4" s="20"/>
      <c r="Y4" s="20"/>
      <c r="Z4" s="20"/>
      <c r="AA4" s="20"/>
      <c r="AB4" s="21"/>
      <c r="AC4" s="19" t="e">
        <f>INDEX(PT_DIFFERENTIATION_CS,MATCH(C4,PT_DIFFERENTIATION_CS_ID,0))</f>
        <v>#N/A</v>
      </c>
      <c r="AD4" s="20"/>
      <c r="AE4" s="20"/>
      <c r="AF4" s="20"/>
      <c r="AG4" s="20"/>
      <c r="AH4" s="20"/>
      <c r="AI4" s="20"/>
      <c r="AJ4" s="19"/>
      <c r="AK4" s="20"/>
      <c r="AL4" s="20"/>
      <c r="AM4" s="20"/>
      <c r="AN4" s="20"/>
      <c r="AO4" s="20"/>
      <c r="AP4" s="21"/>
      <c r="AQ4" s="19"/>
      <c r="AR4" s="20"/>
      <c r="AS4" s="20"/>
      <c r="AT4" s="20"/>
      <c r="AU4" s="20"/>
      <c r="AV4" s="20"/>
      <c r="AW4" s="21"/>
      <c r="AX4" s="19"/>
      <c r="AY4" s="20"/>
      <c r="AZ4" s="20"/>
      <c r="BA4" s="20"/>
      <c r="BB4" s="20"/>
      <c r="BC4" s="20"/>
      <c r="BD4" s="21"/>
      <c r="BE4" s="21"/>
      <c r="BF4" s="22" t="s">
        <v>5</v>
      </c>
      <c r="BH4" s="23"/>
      <c r="BI4" s="23" t="str">
        <f t="shared" si="0"/>
        <v>Наименование централизованной системы холодного водоснабжения</v>
      </c>
      <c r="BJ4" s="23"/>
      <c r="BK4" s="23"/>
      <c r="BL4" s="7">
        <v>0</v>
      </c>
    </row>
    <row r="5" spans="1:64" ht="23.25" hidden="1" customHeight="1">
      <c r="A5" s="10"/>
      <c r="B5" s="10"/>
      <c r="C5" s="10"/>
      <c r="D5" s="10"/>
      <c r="E5" s="24"/>
      <c r="F5" s="24"/>
      <c r="G5" s="24"/>
      <c r="H5" s="24"/>
      <c r="I5" s="31" t="e">
        <f>S4&amp;".1"</f>
        <v>#N/A</v>
      </c>
      <c r="J5" s="10"/>
      <c r="K5" s="10"/>
      <c r="L5" s="12"/>
      <c r="P5" s="32">
        <v>1</v>
      </c>
      <c r="Q5" s="33"/>
      <c r="R5" s="34"/>
      <c r="S5" s="16" t="e">
        <f>$I5</f>
        <v>#N/A</v>
      </c>
      <c r="T5" s="35" t="s">
        <v>6</v>
      </c>
      <c r="U5" s="18"/>
      <c r="V5" s="36"/>
      <c r="W5" s="37"/>
      <c r="X5" s="37"/>
      <c r="Y5" s="37"/>
      <c r="Z5" s="37"/>
      <c r="AA5" s="37"/>
      <c r="AB5" s="38"/>
      <c r="AC5" s="39"/>
      <c r="AD5" s="40"/>
      <c r="AE5" s="40"/>
      <c r="AF5" s="40"/>
      <c r="AG5" s="40"/>
      <c r="AH5" s="40"/>
      <c r="AI5" s="40"/>
      <c r="AJ5" s="36"/>
      <c r="AK5" s="37"/>
      <c r="AL5" s="37"/>
      <c r="AM5" s="37"/>
      <c r="AN5" s="37"/>
      <c r="AO5" s="37"/>
      <c r="AP5" s="38"/>
      <c r="AQ5" s="36"/>
      <c r="AR5" s="37"/>
      <c r="AS5" s="37"/>
      <c r="AT5" s="37"/>
      <c r="AU5" s="37"/>
      <c r="AV5" s="37"/>
      <c r="AW5" s="38"/>
      <c r="AX5" s="36"/>
      <c r="AY5" s="37"/>
      <c r="AZ5" s="37"/>
      <c r="BA5" s="37"/>
      <c r="BB5" s="37"/>
      <c r="BC5" s="37"/>
      <c r="BD5" s="38"/>
      <c r="BE5" s="41"/>
      <c r="BF5" s="22" t="s">
        <v>7</v>
      </c>
      <c r="BH5" s="23"/>
      <c r="BI5" s="23" t="str">
        <f t="shared" si="0"/>
        <v>Наименование признака дифференциации</v>
      </c>
      <c r="BJ5" s="23"/>
      <c r="BK5" s="23"/>
      <c r="BL5" s="7">
        <v>0</v>
      </c>
    </row>
    <row r="6" spans="1:64" ht="23.25" hidden="1" customHeight="1">
      <c r="A6" s="10"/>
      <c r="B6" s="10"/>
      <c r="C6" s="10"/>
      <c r="D6" s="10"/>
      <c r="E6" s="24"/>
      <c r="F6" s="24"/>
      <c r="G6" s="24"/>
      <c r="H6" s="24"/>
      <c r="I6" s="42"/>
      <c r="J6" s="31" t="e">
        <f>I5&amp;".1"</f>
        <v>#N/A</v>
      </c>
      <c r="K6" s="10"/>
      <c r="L6" s="12" t="s">
        <v>8</v>
      </c>
      <c r="P6" s="32"/>
      <c r="Q6" s="32">
        <v>1</v>
      </c>
      <c r="R6" s="43"/>
      <c r="S6" s="16" t="e">
        <f>$J6</f>
        <v>#N/A</v>
      </c>
      <c r="T6" s="44" t="s">
        <v>9</v>
      </c>
      <c r="U6" s="18"/>
      <c r="V6" s="45"/>
      <c r="W6" s="46"/>
      <c r="X6" s="46"/>
      <c r="Y6" s="46"/>
      <c r="Z6" s="46"/>
      <c r="AA6" s="46"/>
      <c r="AB6" s="47"/>
      <c r="AC6" s="45"/>
      <c r="AD6" s="46"/>
      <c r="AE6" s="46"/>
      <c r="AF6" s="46"/>
      <c r="AG6" s="46"/>
      <c r="AH6" s="46"/>
      <c r="AI6" s="46"/>
      <c r="AJ6" s="45"/>
      <c r="AK6" s="46"/>
      <c r="AL6" s="46"/>
      <c r="AM6" s="46"/>
      <c r="AN6" s="46"/>
      <c r="AO6" s="46"/>
      <c r="AP6" s="47"/>
      <c r="AQ6" s="45"/>
      <c r="AR6" s="46"/>
      <c r="AS6" s="46"/>
      <c r="AT6" s="46"/>
      <c r="AU6" s="46"/>
      <c r="AV6" s="46"/>
      <c r="AW6" s="47"/>
      <c r="AX6" s="45"/>
      <c r="AY6" s="46"/>
      <c r="AZ6" s="46"/>
      <c r="BA6" s="46"/>
      <c r="BB6" s="46"/>
      <c r="BC6" s="46"/>
      <c r="BD6" s="47"/>
      <c r="BE6" s="47"/>
      <c r="BF6" s="48" t="s">
        <v>10</v>
      </c>
      <c r="BH6" s="23"/>
      <c r="BI6" s="23" t="str">
        <f t="shared" si="0"/>
        <v>Группа потребителей</v>
      </c>
      <c r="BJ6" s="23"/>
      <c r="BK6" s="23"/>
      <c r="BL6" s="7">
        <v>0</v>
      </c>
    </row>
    <row r="7" spans="1:64" ht="23.25" hidden="1" customHeight="1">
      <c r="A7" s="10"/>
      <c r="B7" s="10"/>
      <c r="C7" s="10"/>
      <c r="D7" s="10"/>
      <c r="E7" s="24"/>
      <c r="F7" s="24"/>
      <c r="G7" s="24"/>
      <c r="H7" s="24"/>
      <c r="I7" s="42"/>
      <c r="J7" s="42"/>
      <c r="K7" s="31" t="e">
        <f>J6&amp;".1"</f>
        <v>#N/A</v>
      </c>
      <c r="L7" s="12"/>
      <c r="P7" s="32"/>
      <c r="Q7" s="32"/>
      <c r="R7" s="43">
        <v>1</v>
      </c>
      <c r="S7" s="16" t="e">
        <f>$K7</f>
        <v>#N/A</v>
      </c>
      <c r="T7" s="49"/>
      <c r="U7" s="18"/>
      <c r="V7" s="50"/>
      <c r="W7" s="50"/>
      <c r="X7" s="51"/>
      <c r="Y7" s="52"/>
      <c r="Z7" s="53" t="s">
        <v>11</v>
      </c>
      <c r="AA7" s="52"/>
      <c r="AB7" s="53" t="s">
        <v>11</v>
      </c>
      <c r="AC7" s="50"/>
      <c r="AD7" s="50"/>
      <c r="AE7" s="51"/>
      <c r="AF7" s="52"/>
      <c r="AG7" s="53" t="s">
        <v>11</v>
      </c>
      <c r="AH7" s="54"/>
      <c r="AI7" s="53" t="s">
        <v>11</v>
      </c>
      <c r="AJ7" s="50"/>
      <c r="AK7" s="50"/>
      <c r="AL7" s="51"/>
      <c r="AM7" s="52"/>
      <c r="AN7" s="53" t="s">
        <v>11</v>
      </c>
      <c r="AO7" s="52"/>
      <c r="AP7" s="53" t="s">
        <v>11</v>
      </c>
      <c r="AQ7" s="50"/>
      <c r="AR7" s="50"/>
      <c r="AS7" s="51"/>
      <c r="AT7" s="52"/>
      <c r="AU7" s="53" t="s">
        <v>11</v>
      </c>
      <c r="AV7" s="52"/>
      <c r="AW7" s="53" t="s">
        <v>11</v>
      </c>
      <c r="AX7" s="50"/>
      <c r="AY7" s="50"/>
      <c r="AZ7" s="51"/>
      <c r="BA7" s="52"/>
      <c r="BB7" s="53" t="s">
        <v>11</v>
      </c>
      <c r="BC7" s="52"/>
      <c r="BD7" s="53" t="s">
        <v>11</v>
      </c>
      <c r="BE7" s="55"/>
      <c r="BF7"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7" s="8" t="e">
        <f ca="1">STRCHECKDATE(V8:BE8)</f>
        <v>#NAME?</v>
      </c>
      <c r="BH7" s="23"/>
      <c r="BI7" s="23" t="str">
        <f t="shared" si="0"/>
        <v/>
      </c>
      <c r="BJ7" s="23"/>
      <c r="BK7" s="23"/>
      <c r="BL7" s="7">
        <v>0</v>
      </c>
    </row>
    <row r="8" spans="1:64" ht="14.25" hidden="1" customHeight="1">
      <c r="A8" s="10"/>
      <c r="B8" s="10"/>
      <c r="C8" s="10"/>
      <c r="D8" s="10"/>
      <c r="E8" s="24"/>
      <c r="F8" s="24"/>
      <c r="G8" s="24"/>
      <c r="H8" s="24"/>
      <c r="I8" s="42"/>
      <c r="J8" s="42"/>
      <c r="K8" s="31"/>
      <c r="L8" s="12"/>
      <c r="P8" s="32"/>
      <c r="Q8" s="32"/>
      <c r="R8" s="43"/>
      <c r="S8" s="57"/>
      <c r="T8" s="18"/>
      <c r="U8" s="18"/>
      <c r="V8" s="58"/>
      <c r="W8" s="58"/>
      <c r="X8" s="59" t="str">
        <f>Y7&amp;"-"&amp;AA7</f>
        <v>-</v>
      </c>
      <c r="Y8" s="60"/>
      <c r="Z8" s="53"/>
      <c r="AA8" s="60"/>
      <c r="AB8" s="53"/>
      <c r="AC8" s="58"/>
      <c r="AD8" s="58"/>
      <c r="AE8" s="59" t="str">
        <f>AF7&amp;"-"&amp;AH7</f>
        <v>-</v>
      </c>
      <c r="AF8" s="60"/>
      <c r="AG8" s="53"/>
      <c r="AH8" s="61"/>
      <c r="AI8" s="53"/>
      <c r="AJ8" s="58"/>
      <c r="AK8" s="58"/>
      <c r="AL8" s="59" t="str">
        <f>AM7&amp;"-"&amp;AO7</f>
        <v>-</v>
      </c>
      <c r="AM8" s="60"/>
      <c r="AN8" s="53"/>
      <c r="AO8" s="60"/>
      <c r="AP8" s="53"/>
      <c r="AQ8" s="58"/>
      <c r="AR8" s="58"/>
      <c r="AS8" s="59" t="str">
        <f>AT7&amp;"-"&amp;AV7</f>
        <v>-</v>
      </c>
      <c r="AT8" s="60"/>
      <c r="AU8" s="53"/>
      <c r="AV8" s="60"/>
      <c r="AW8" s="53"/>
      <c r="AX8" s="58"/>
      <c r="AY8" s="58"/>
      <c r="AZ8" s="59" t="str">
        <f>BA7&amp;"-"&amp;BC7</f>
        <v>-</v>
      </c>
      <c r="BA8" s="60"/>
      <c r="BB8" s="53"/>
      <c r="BC8" s="60"/>
      <c r="BD8" s="53"/>
      <c r="BE8" s="62"/>
      <c r="BF8" s="56"/>
      <c r="BH8" s="23"/>
      <c r="BI8" s="23" t="str">
        <f t="shared" si="0"/>
        <v/>
      </c>
      <c r="BJ8" s="23"/>
      <c r="BK8" s="23"/>
      <c r="BL8" s="7">
        <v>0</v>
      </c>
    </row>
    <row r="9" spans="1:64" ht="21" hidden="1" customHeight="1">
      <c r="A9" s="10"/>
      <c r="B9" s="10"/>
      <c r="C9" s="10"/>
      <c r="D9" s="10"/>
      <c r="E9" s="24"/>
      <c r="F9" s="24"/>
      <c r="G9" s="24"/>
      <c r="H9" s="24"/>
      <c r="I9" s="42"/>
      <c r="J9" s="31"/>
      <c r="K9" s="10"/>
      <c r="L9" s="12"/>
      <c r="P9" s="32"/>
      <c r="Q9" s="32"/>
      <c r="R9" s="34"/>
      <c r="S9" s="63"/>
      <c r="T9" s="64" t="s">
        <v>12</v>
      </c>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22" t="s">
        <v>13</v>
      </c>
      <c r="BH9" s="23"/>
      <c r="BI9" s="23" t="str">
        <f t="shared" si="0"/>
        <v>Добавить значение признака дифференциации</v>
      </c>
      <c r="BJ9" s="23"/>
      <c r="BK9" s="23"/>
      <c r="BL9" s="7">
        <v>0</v>
      </c>
    </row>
    <row r="10" spans="1:64" ht="21" hidden="1" customHeight="1">
      <c r="A10" s="10"/>
      <c r="B10" s="10"/>
      <c r="C10" s="10"/>
      <c r="D10" s="10"/>
      <c r="E10" s="24"/>
      <c r="F10" s="24"/>
      <c r="G10" s="24"/>
      <c r="H10" s="24"/>
      <c r="I10" s="31"/>
      <c r="J10" s="10"/>
      <c r="K10" s="10"/>
      <c r="L10" s="12"/>
      <c r="P10" s="32"/>
      <c r="Q10" s="33"/>
      <c r="R10" s="34"/>
      <c r="S10" s="63"/>
      <c r="T10" s="66" t="s">
        <v>14</v>
      </c>
      <c r="U10" s="65"/>
      <c r="V10" s="65"/>
      <c r="W10" s="65"/>
      <c r="X10" s="65"/>
      <c r="Y10" s="65"/>
      <c r="Z10" s="65"/>
      <c r="AA10" s="65"/>
      <c r="AB10" s="67"/>
      <c r="AC10" s="65"/>
      <c r="AD10" s="65"/>
      <c r="AE10" s="65"/>
      <c r="AF10" s="65"/>
      <c r="AG10" s="65"/>
      <c r="AH10" s="65"/>
      <c r="AI10" s="67"/>
      <c r="AJ10" s="65"/>
      <c r="AK10" s="65"/>
      <c r="AL10" s="65"/>
      <c r="AM10" s="65"/>
      <c r="AN10" s="65"/>
      <c r="AO10" s="65"/>
      <c r="AP10" s="67"/>
      <c r="AQ10" s="65"/>
      <c r="AR10" s="65"/>
      <c r="AS10" s="65"/>
      <c r="AT10" s="65"/>
      <c r="AU10" s="65"/>
      <c r="AV10" s="65"/>
      <c r="AW10" s="67"/>
      <c r="AX10" s="65"/>
      <c r="AY10" s="65"/>
      <c r="AZ10" s="65"/>
      <c r="BA10" s="65"/>
      <c r="BB10" s="65"/>
      <c r="BC10" s="65"/>
      <c r="BD10" s="67"/>
      <c r="BE10" s="65"/>
      <c r="BF10" s="68"/>
      <c r="BH10" s="23"/>
      <c r="BI10" s="23" t="str">
        <f t="shared" si="0"/>
        <v>Добавить группу потребителей</v>
      </c>
      <c r="BJ10" s="23"/>
      <c r="BK10" s="23"/>
      <c r="BL10" s="7">
        <v>0</v>
      </c>
    </row>
    <row r="11" spans="1:64" ht="14.25" hidden="1" customHeight="1">
      <c r="A11" s="10"/>
      <c r="B11" s="10"/>
      <c r="C11" s="10"/>
      <c r="D11" s="10"/>
      <c r="E11" s="24"/>
      <c r="F11" s="24"/>
      <c r="G11" s="24"/>
      <c r="H11" s="11"/>
      <c r="I11" s="10"/>
      <c r="J11" s="10"/>
      <c r="K11" s="10"/>
      <c r="L11" s="12"/>
      <c r="M11" s="13"/>
      <c r="N11" s="13"/>
      <c r="O11" s="1"/>
      <c r="P11" s="14"/>
      <c r="Q11" s="69"/>
      <c r="R11" s="15"/>
      <c r="S11" s="63"/>
      <c r="T11" s="70" t="s">
        <v>15</v>
      </c>
      <c r="U11" s="65"/>
      <c r="V11" s="65"/>
      <c r="W11" s="65"/>
      <c r="X11" s="65"/>
      <c r="Y11" s="65"/>
      <c r="Z11" s="65"/>
      <c r="AA11" s="65"/>
      <c r="AB11" s="67"/>
      <c r="AC11" s="65"/>
      <c r="AD11" s="65"/>
      <c r="AE11" s="65"/>
      <c r="AF11" s="65"/>
      <c r="AG11" s="65"/>
      <c r="AH11" s="65"/>
      <c r="AI11" s="67"/>
      <c r="AJ11" s="65"/>
      <c r="AK11" s="65"/>
      <c r="AL11" s="65"/>
      <c r="AM11" s="65"/>
      <c r="AN11" s="65"/>
      <c r="AO11" s="65"/>
      <c r="AP11" s="67"/>
      <c r="AQ11" s="65"/>
      <c r="AR11" s="65"/>
      <c r="AS11" s="65"/>
      <c r="AT11" s="65"/>
      <c r="AU11" s="65"/>
      <c r="AV11" s="65"/>
      <c r="AW11" s="67"/>
      <c r="AX11" s="65"/>
      <c r="AY11" s="65"/>
      <c r="AZ11" s="65"/>
      <c r="BA11" s="65"/>
      <c r="BB11" s="65"/>
      <c r="BC11" s="65"/>
      <c r="BD11" s="67"/>
      <c r="BE11" s="65"/>
      <c r="BF11" s="71"/>
      <c r="BH11" s="23"/>
      <c r="BI11" s="23" t="str">
        <f t="shared" si="0"/>
        <v>Добавить наименование признака дифференциации</v>
      </c>
      <c r="BJ11" s="23"/>
      <c r="BK11" s="23"/>
      <c r="BL11" s="7">
        <v>0</v>
      </c>
    </row>
    <row r="12" spans="1:64" s="8" customFormat="1" ht="14.25" hidden="1" customHeight="1">
      <c r="A12" s="72"/>
      <c r="B12" s="72"/>
      <c r="C12" s="72"/>
      <c r="D12" s="72"/>
      <c r="E12" s="24"/>
      <c r="F12" s="11"/>
      <c r="G12" s="72"/>
      <c r="H12" s="72"/>
      <c r="I12" s="72"/>
      <c r="J12" s="72"/>
      <c r="K12" s="72"/>
      <c r="L12" s="73"/>
      <c r="M12" s="74"/>
      <c r="N12" s="74"/>
      <c r="P12" s="75"/>
      <c r="Q12" s="76"/>
      <c r="R12" s="75"/>
      <c r="S12" s="77"/>
      <c r="T12" s="78" t="s">
        <v>16</v>
      </c>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H12" s="23"/>
      <c r="BI12" s="23" t="str">
        <f t="shared" si="0"/>
        <v>Добавить централизованную систему для дифференциации</v>
      </c>
      <c r="BJ12" s="23"/>
      <c r="BK12" s="23"/>
      <c r="BL12" s="8">
        <v>0</v>
      </c>
    </row>
    <row r="13" spans="1:64" s="8" customFormat="1" ht="14.25" hidden="1" customHeight="1">
      <c r="A13" s="72"/>
      <c r="B13" s="72"/>
      <c r="C13" s="72"/>
      <c r="D13" s="72"/>
      <c r="E13" s="11"/>
      <c r="F13" s="72"/>
      <c r="G13" s="72"/>
      <c r="H13" s="72"/>
      <c r="I13" s="72"/>
      <c r="J13" s="72"/>
      <c r="K13" s="72"/>
      <c r="L13" s="73"/>
      <c r="M13" s="74"/>
      <c r="N13" s="74"/>
      <c r="P13" s="75"/>
      <c r="Q13" s="76"/>
      <c r="R13" s="75"/>
      <c r="S13" s="77"/>
      <c r="T13" s="78" t="s">
        <v>17</v>
      </c>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H13" s="23"/>
      <c r="BI13" s="23" t="str">
        <f t="shared" si="0"/>
        <v>Добавить территорию для дифференциации</v>
      </c>
      <c r="BJ13" s="23"/>
      <c r="BK13" s="23"/>
      <c r="BL13" s="8">
        <v>0</v>
      </c>
    </row>
    <row r="14" spans="1:64" ht="14.25" hidden="1" customHeight="1">
      <c r="AJ14" s="7"/>
      <c r="AK14" s="7"/>
      <c r="AL14" s="7"/>
      <c r="AM14" s="7"/>
      <c r="AN14" s="7"/>
      <c r="AO14" s="7"/>
      <c r="AP14" s="7"/>
      <c r="AQ14" s="7"/>
      <c r="AR14" s="7"/>
      <c r="AS14" s="7"/>
      <c r="AT14" s="7"/>
      <c r="AU14" s="7"/>
      <c r="AV14" s="7"/>
      <c r="AW14" s="7"/>
      <c r="AX14" s="7"/>
      <c r="AY14" s="7"/>
      <c r="AZ14" s="7"/>
      <c r="BA14" s="7"/>
      <c r="BB14" s="7"/>
      <c r="BC14" s="7"/>
      <c r="BD14" s="7"/>
      <c r="BL14" s="7">
        <v>0</v>
      </c>
    </row>
    <row r="15" spans="1:64" ht="14.25" hidden="1" customHeight="1">
      <c r="AC15" s="80"/>
      <c r="AD15" s="80"/>
      <c r="AE15" s="81"/>
      <c r="AF15" s="82"/>
      <c r="AG15" s="83" t="s">
        <v>11</v>
      </c>
      <c r="AH15" s="82"/>
      <c r="AI15" s="83" t="s">
        <v>11</v>
      </c>
      <c r="AJ15" s="7"/>
      <c r="AK15" s="7"/>
      <c r="AL15" s="7"/>
      <c r="AM15" s="7"/>
      <c r="AN15" s="7"/>
      <c r="AO15" s="7"/>
      <c r="AP15" s="7"/>
      <c r="AQ15" s="7"/>
      <c r="AR15" s="7"/>
      <c r="AS15" s="7"/>
      <c r="AT15" s="7"/>
      <c r="AU15" s="7"/>
      <c r="AV15" s="7"/>
      <c r="AW15" s="7"/>
      <c r="AX15" s="7"/>
      <c r="AY15" s="7"/>
      <c r="AZ15" s="7"/>
      <c r="BA15" s="7"/>
      <c r="BB15" s="7"/>
      <c r="BC15" s="7"/>
      <c r="BD15" s="7"/>
      <c r="BL15" s="7">
        <v>0</v>
      </c>
    </row>
    <row r="16" spans="1:64" ht="14.25" hidden="1" customHeight="1">
      <c r="AC16" s="80"/>
      <c r="AD16" s="80"/>
      <c r="AE16" s="59" t="str">
        <f>AF15&amp;"-"&amp;AH15</f>
        <v>-</v>
      </c>
      <c r="AF16" s="83"/>
      <c r="AG16" s="83"/>
      <c r="AH16" s="83"/>
      <c r="AI16" s="83"/>
      <c r="AJ16" s="7"/>
      <c r="AK16" s="7"/>
      <c r="AL16" s="7"/>
      <c r="AM16" s="7"/>
      <c r="AN16" s="7"/>
      <c r="AO16" s="7"/>
      <c r="AP16" s="7"/>
      <c r="AQ16" s="7"/>
      <c r="AR16" s="7"/>
      <c r="AS16" s="7"/>
      <c r="AT16" s="7"/>
      <c r="AU16" s="7"/>
      <c r="AV16" s="7"/>
      <c r="AW16" s="7"/>
      <c r="AX16" s="7"/>
      <c r="AY16" s="7"/>
      <c r="AZ16" s="7"/>
      <c r="BA16" s="7"/>
      <c r="BB16" s="7"/>
      <c r="BC16" s="7"/>
      <c r="BD16" s="7"/>
      <c r="BL16" s="7">
        <v>0</v>
      </c>
    </row>
    <row r="17" spans="1:64" ht="14.25" hidden="1" customHeight="1">
      <c r="AJ17" s="7"/>
      <c r="AK17" s="7"/>
      <c r="AL17" s="7"/>
      <c r="AM17" s="7"/>
      <c r="AN17" s="7"/>
      <c r="AO17" s="7"/>
      <c r="AP17" s="7"/>
      <c r="AQ17" s="7"/>
      <c r="AR17" s="7"/>
      <c r="AS17" s="7"/>
      <c r="AT17" s="7"/>
      <c r="AU17" s="7"/>
      <c r="AV17" s="7"/>
      <c r="AW17" s="7"/>
      <c r="AX17" s="7"/>
      <c r="AY17" s="7"/>
      <c r="AZ17" s="7"/>
      <c r="BA17" s="7"/>
      <c r="BB17" s="7"/>
      <c r="BC17" s="7"/>
      <c r="BD17" s="7"/>
      <c r="BL17" s="7">
        <v>0</v>
      </c>
    </row>
    <row r="18" spans="1:64" s="1" customFormat="1" ht="22.5" hidden="1" customHeight="1">
      <c r="L18" s="2"/>
      <c r="M18" s="3"/>
      <c r="N18" s="3"/>
      <c r="O18" s="84" t="s">
        <v>18</v>
      </c>
      <c r="P18" s="3"/>
      <c r="Q18" s="85"/>
      <c r="R18" s="85"/>
      <c r="S18" s="13"/>
      <c r="Y18" s="84"/>
      <c r="AA18" s="84"/>
      <c r="AF18" s="84"/>
      <c r="AH18" s="84"/>
      <c r="AM18" s="84"/>
      <c r="AO18" s="84"/>
      <c r="AT18" s="84"/>
      <c r="AV18" s="84"/>
      <c r="BA18" s="84"/>
      <c r="BC18" s="84"/>
      <c r="BG18" s="8"/>
      <c r="BH18" s="8"/>
      <c r="BI18" s="8"/>
      <c r="BJ18" s="8"/>
      <c r="BK18" s="8"/>
      <c r="BL18" s="1">
        <v>0</v>
      </c>
    </row>
    <row r="19" spans="1:64" s="1" customFormat="1" ht="14.25" hidden="1" customHeight="1">
      <c r="L19" s="2"/>
      <c r="M19" s="3"/>
      <c r="N19" s="3"/>
      <c r="O19" s="3"/>
      <c r="P19" s="3"/>
      <c r="Q19" s="85"/>
      <c r="R19" s="85"/>
      <c r="S19" s="13"/>
      <c r="BG19" s="8"/>
      <c r="BH19" s="8"/>
      <c r="BI19" s="8"/>
      <c r="BJ19" s="8"/>
      <c r="BK19" s="8"/>
      <c r="BL19" s="1">
        <v>0</v>
      </c>
    </row>
    <row r="20" spans="1:64" s="1" customFormat="1" ht="12" hidden="1" customHeight="1">
      <c r="L20" s="2"/>
      <c r="M20" s="3"/>
      <c r="N20" s="3"/>
      <c r="O20" s="12" t="s">
        <v>19</v>
      </c>
      <c r="P20" s="3"/>
      <c r="Q20" s="86"/>
      <c r="R20" s="86"/>
      <c r="S20" s="13"/>
      <c r="T20" s="1" t="s">
        <v>20</v>
      </c>
      <c r="Z20" s="87" t="s">
        <v>21</v>
      </c>
      <c r="AB20" s="87" t="s">
        <v>22</v>
      </c>
      <c r="AC20" s="1" t="s">
        <v>20</v>
      </c>
      <c r="AG20" s="87" t="s">
        <v>23</v>
      </c>
      <c r="AI20" s="87" t="s">
        <v>22</v>
      </c>
      <c r="AN20" s="87" t="s">
        <v>21</v>
      </c>
      <c r="AP20" s="87" t="s">
        <v>22</v>
      </c>
      <c r="AU20" s="87" t="s">
        <v>21</v>
      </c>
      <c r="AW20" s="87" t="s">
        <v>22</v>
      </c>
      <c r="BB20" s="87" t="s">
        <v>21</v>
      </c>
      <c r="BD20" s="87" t="s">
        <v>22</v>
      </c>
      <c r="BL20" s="1">
        <v>0</v>
      </c>
    </row>
    <row r="21" spans="1:64" ht="14.25" hidden="1" customHeight="1">
      <c r="O21" s="12"/>
      <c r="AJ21" s="7"/>
      <c r="AK21" s="7"/>
      <c r="AL21" s="7"/>
      <c r="AM21" s="7"/>
      <c r="AN21" s="7"/>
      <c r="AO21" s="7"/>
      <c r="AP21" s="7"/>
      <c r="AQ21" s="7"/>
      <c r="AR21" s="7"/>
      <c r="AS21" s="7"/>
      <c r="AT21" s="7"/>
      <c r="AU21" s="7"/>
      <c r="AV21" s="7"/>
      <c r="AW21" s="7"/>
      <c r="AX21" s="7"/>
      <c r="AY21" s="7"/>
      <c r="AZ21" s="7"/>
      <c r="BA21" s="7"/>
      <c r="BB21" s="7"/>
      <c r="BC21" s="7"/>
      <c r="BD21" s="7"/>
      <c r="BL21" s="7">
        <v>0</v>
      </c>
    </row>
    <row r="22" spans="1:64" ht="14.25" hidden="1" customHeight="1">
      <c r="O22" s="12"/>
      <c r="AJ22" s="7"/>
      <c r="AK22" s="7"/>
      <c r="AL22" s="7"/>
      <c r="AM22" s="7"/>
      <c r="AN22" s="7"/>
      <c r="AO22" s="7"/>
      <c r="AP22" s="7"/>
      <c r="AQ22" s="7"/>
      <c r="AR22" s="7"/>
      <c r="AS22" s="7"/>
      <c r="AT22" s="7"/>
      <c r="AU22" s="7"/>
      <c r="AV22" s="7"/>
      <c r="AW22" s="7"/>
      <c r="AX22" s="7"/>
      <c r="AY22" s="7"/>
      <c r="AZ22" s="7"/>
      <c r="BA22" s="7"/>
      <c r="BB22" s="7"/>
      <c r="BC22" s="7"/>
      <c r="BD22" s="7"/>
      <c r="BL22" s="7">
        <v>0</v>
      </c>
    </row>
    <row r="23" spans="1:64" ht="14.65" customHeight="1">
      <c r="Q23" s="88"/>
      <c r="R23" s="88"/>
      <c r="S23" s="89"/>
      <c r="T23" s="90"/>
      <c r="U23" s="90"/>
      <c r="AJ23" s="7"/>
      <c r="AK23" s="7"/>
      <c r="AL23" s="7"/>
      <c r="AM23" s="7"/>
      <c r="AN23" s="7"/>
      <c r="AO23" s="7"/>
      <c r="AP23" s="7"/>
      <c r="AQ23" s="7"/>
      <c r="AR23" s="7"/>
      <c r="AS23" s="7"/>
      <c r="AT23" s="7"/>
      <c r="AU23" s="7"/>
      <c r="AV23" s="7"/>
      <c r="AW23" s="7"/>
      <c r="AX23" s="7"/>
      <c r="AY23" s="7"/>
      <c r="AZ23" s="7"/>
      <c r="BA23" s="7"/>
      <c r="BB23" s="7"/>
      <c r="BC23" s="7"/>
      <c r="BD23" s="7"/>
      <c r="BL23" s="7">
        <v>14</v>
      </c>
    </row>
    <row r="24" spans="1:64" ht="14.65" customHeight="1">
      <c r="Q24" s="88"/>
      <c r="R24" s="88"/>
      <c r="S24" s="91" t="str">
        <f>IF(TEMPLATE_GROUP="P",PT_P_FORM_COLDVSNA_4_NAME_FORM,PT_R_FORM_COLDVSNA_16_NAME_FORM)</f>
        <v>Форма 2. Информация_x000D_
о тарифах в сфере холодного водоснабжения на товары (услуги) организации холодного водоснабжения, подлежащих регулированию</v>
      </c>
      <c r="T24" s="91"/>
      <c r="U24" s="91"/>
      <c r="V24" s="91"/>
      <c r="W24" s="91"/>
      <c r="X24" s="91"/>
      <c r="Y24" s="91"/>
      <c r="Z24" s="91"/>
      <c r="AA24" s="91"/>
      <c r="AB24" s="91"/>
      <c r="AC24" s="91"/>
      <c r="AD24" s="91"/>
      <c r="AE24" s="91"/>
      <c r="AF24" s="91"/>
      <c r="AG24" s="91"/>
      <c r="AH24" s="91"/>
      <c r="AI24" s="92"/>
      <c r="AJ24" s="93"/>
      <c r="AK24" s="93"/>
      <c r="AL24" s="93"/>
      <c r="AM24" s="93"/>
      <c r="AN24" s="93"/>
      <c r="AO24" s="93"/>
      <c r="AP24" s="93"/>
      <c r="AQ24" s="93"/>
      <c r="AR24" s="93"/>
      <c r="AS24" s="93"/>
      <c r="AT24" s="93"/>
      <c r="AU24" s="93"/>
      <c r="AV24" s="93"/>
      <c r="AW24" s="93"/>
      <c r="AX24" s="93"/>
      <c r="AY24" s="93"/>
      <c r="AZ24" s="93"/>
      <c r="BA24" s="93"/>
      <c r="BB24" s="93"/>
      <c r="BC24" s="93"/>
      <c r="BD24" s="93"/>
      <c r="BL24" s="7">
        <v>14</v>
      </c>
    </row>
    <row r="25" spans="1:64" ht="14.65" customHeight="1">
      <c r="Q25" s="88"/>
      <c r="R25" s="88"/>
      <c r="S25" s="94"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5" s="94"/>
      <c r="U25" s="94"/>
      <c r="V25" s="94"/>
      <c r="W25" s="94"/>
      <c r="X25" s="94"/>
      <c r="Y25" s="94"/>
      <c r="Z25" s="94"/>
      <c r="AA25" s="94"/>
      <c r="AB25" s="94"/>
      <c r="AC25" s="94"/>
      <c r="AD25" s="94"/>
      <c r="AE25" s="94"/>
      <c r="AF25" s="94"/>
      <c r="AG25" s="94"/>
      <c r="AH25" s="94"/>
      <c r="AI25" s="92"/>
      <c r="AJ25" s="95"/>
      <c r="AK25" s="95"/>
      <c r="AL25" s="95"/>
      <c r="AM25" s="95"/>
      <c r="AN25" s="95"/>
      <c r="AO25" s="95"/>
      <c r="AP25" s="95"/>
      <c r="AQ25" s="95"/>
      <c r="AR25" s="95"/>
      <c r="AS25" s="95"/>
      <c r="AT25" s="95"/>
      <c r="AU25" s="95"/>
      <c r="AV25" s="95"/>
      <c r="AW25" s="95"/>
      <c r="AX25" s="95"/>
      <c r="AY25" s="95"/>
      <c r="AZ25" s="95"/>
      <c r="BA25" s="95"/>
      <c r="BB25" s="95"/>
      <c r="BC25" s="95"/>
      <c r="BD25" s="95"/>
      <c r="BL25" s="7">
        <v>14</v>
      </c>
    </row>
    <row r="26" spans="1:64" ht="14.25" customHeight="1">
      <c r="Q26" s="88"/>
      <c r="R26" s="88"/>
      <c r="S26" s="89"/>
      <c r="T26" s="90"/>
      <c r="U26" s="90"/>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L26" s="7">
        <v>0</v>
      </c>
    </row>
    <row r="27" spans="1:64" s="97" customFormat="1" ht="25.5" customHeight="1">
      <c r="A27" s="87"/>
      <c r="B27" s="87"/>
      <c r="C27" s="87"/>
      <c r="D27" s="87"/>
      <c r="E27" s="87"/>
      <c r="F27" s="87"/>
      <c r="G27" s="87"/>
      <c r="H27" s="87"/>
      <c r="I27" s="87"/>
      <c r="J27" s="87"/>
      <c r="K27" s="87"/>
      <c r="L27" s="12"/>
      <c r="M27" s="87"/>
      <c r="N27" s="87"/>
      <c r="O27" s="87"/>
      <c r="S27" s="98" t="s">
        <v>24</v>
      </c>
      <c r="T27" s="98"/>
      <c r="U27" s="99"/>
      <c r="V27" s="100" t="str">
        <f>IF(TITLE_NAME_OR_PR_CHANGE="",IF(TITLE_NAME_OR_PR="","",TITLE_NAME_OR_PR),TITLE_NAME_OR_PR_CHANGE)</f>
        <v>Региональная служба по тарифам Ханты-Мансийского автономного округа – Югры</v>
      </c>
      <c r="W27" s="100"/>
      <c r="X27" s="100"/>
      <c r="Y27" s="100"/>
      <c r="Z27" s="100"/>
      <c r="AA27" s="100"/>
      <c r="AB27" s="7"/>
      <c r="AC27" s="100" t="str">
        <f>IF(TITLE_NAME_OR_PR_CHANGE="",IF(TITLE_NAME_OR_PR="","",TITLE_NAME_OR_PR),TITLE_NAME_OR_PR_CHANGE)</f>
        <v>Региональная служба по тарифам Ханты-Мансийского автономного округа – Югры</v>
      </c>
      <c r="AD27" s="100"/>
      <c r="AE27" s="100"/>
      <c r="AF27" s="100"/>
      <c r="AG27" s="100"/>
      <c r="AH27" s="100"/>
      <c r="AI27" s="7"/>
      <c r="AJ27" s="100" t="str">
        <f>IF(TITLE_NAME_OR_PR_CHANGE="",IF(TITLE_NAME_OR_PR="","",TITLE_NAME_OR_PR),TITLE_NAME_OR_PR_CHANGE)</f>
        <v>Региональная служба по тарифам Ханты-Мансийского автономного округа – Югры</v>
      </c>
      <c r="AK27" s="100"/>
      <c r="AL27" s="100"/>
      <c r="AM27" s="100"/>
      <c r="AN27" s="100"/>
      <c r="AO27" s="100"/>
      <c r="AP27" s="7"/>
      <c r="AQ27" s="100" t="str">
        <f>IF(TITLE_NAME_OR_PR_CHANGE="",IF(TITLE_NAME_OR_PR="","",TITLE_NAME_OR_PR),TITLE_NAME_OR_PR_CHANGE)</f>
        <v>Региональная служба по тарифам Ханты-Мансийского автономного округа – Югры</v>
      </c>
      <c r="AR27" s="100"/>
      <c r="AS27" s="100"/>
      <c r="AT27" s="100"/>
      <c r="AU27" s="100"/>
      <c r="AV27" s="100"/>
      <c r="AW27" s="7"/>
      <c r="AX27" s="100" t="str">
        <f>IF(TITLE_NAME_OR_PR_CHANGE="",IF(TITLE_NAME_OR_PR="","",TITLE_NAME_OR_PR),TITLE_NAME_OR_PR_CHANGE)</f>
        <v>Региональная служба по тарифам Ханты-Мансийского автономного округа – Югры</v>
      </c>
      <c r="AY27" s="100"/>
      <c r="AZ27" s="100"/>
      <c r="BA27" s="100"/>
      <c r="BB27" s="100"/>
      <c r="BC27" s="100"/>
      <c r="BD27" s="7"/>
      <c r="BE27" s="7"/>
      <c r="BF27" s="101"/>
      <c r="BG27" s="23"/>
      <c r="BH27" s="23"/>
      <c r="BI27" s="23"/>
      <c r="BJ27" s="23"/>
      <c r="BK27" s="23"/>
      <c r="BL27" s="97">
        <v>0</v>
      </c>
    </row>
    <row r="28" spans="1:64" s="97" customFormat="1" ht="18.75" customHeight="1">
      <c r="A28" s="87"/>
      <c r="B28" s="87"/>
      <c r="C28" s="87"/>
      <c r="D28" s="87"/>
      <c r="E28" s="87"/>
      <c r="F28" s="87"/>
      <c r="G28" s="87"/>
      <c r="H28" s="87"/>
      <c r="I28" s="87"/>
      <c r="J28" s="87"/>
      <c r="K28" s="87"/>
      <c r="L28" s="12"/>
      <c r="M28" s="87"/>
      <c r="N28" s="87"/>
      <c r="O28" s="87"/>
      <c r="S28" s="98" t="s">
        <v>25</v>
      </c>
      <c r="T28" s="98"/>
      <c r="U28" s="99"/>
      <c r="V28" s="102">
        <f>IF(TITLE_DATE_PR_CHANGE="",IF(TITLE_DATE_PR="","",TITLE_DATE_PR),TITLE_DATE_PR_CHANGE)</f>
        <v>45999</v>
      </c>
      <c r="W28" s="102"/>
      <c r="X28" s="102"/>
      <c r="Y28" s="102"/>
      <c r="Z28" s="102"/>
      <c r="AA28" s="102"/>
      <c r="AB28" s="7"/>
      <c r="AC28" s="102">
        <f>IF(TITLE_DATE_PR_CHANGE="",IF(TITLE_DATE_PR="","",TITLE_DATE_PR),TITLE_DATE_PR_CHANGE)</f>
        <v>45999</v>
      </c>
      <c r="AD28" s="102"/>
      <c r="AE28" s="102"/>
      <c r="AF28" s="102"/>
      <c r="AG28" s="102"/>
      <c r="AH28" s="102"/>
      <c r="AI28" s="7"/>
      <c r="AJ28" s="102">
        <f>IF(TITLE_DATE_PR_CHANGE="",IF(TITLE_DATE_PR="","",TITLE_DATE_PR),TITLE_DATE_PR_CHANGE)</f>
        <v>45999</v>
      </c>
      <c r="AK28" s="102"/>
      <c r="AL28" s="102"/>
      <c r="AM28" s="102"/>
      <c r="AN28" s="102"/>
      <c r="AO28" s="102"/>
      <c r="AP28" s="7"/>
      <c r="AQ28" s="102">
        <f>IF(TITLE_DATE_PR_CHANGE="",IF(TITLE_DATE_PR="","",TITLE_DATE_PR),TITLE_DATE_PR_CHANGE)</f>
        <v>45999</v>
      </c>
      <c r="AR28" s="102"/>
      <c r="AS28" s="102"/>
      <c r="AT28" s="102"/>
      <c r="AU28" s="102"/>
      <c r="AV28" s="102"/>
      <c r="AW28" s="7"/>
      <c r="AX28" s="102">
        <f>IF(TITLE_DATE_PR_CHANGE="",IF(TITLE_DATE_PR="","",TITLE_DATE_PR),TITLE_DATE_PR_CHANGE)</f>
        <v>45999</v>
      </c>
      <c r="AY28" s="102"/>
      <c r="AZ28" s="102"/>
      <c r="BA28" s="102"/>
      <c r="BB28" s="102"/>
      <c r="BC28" s="102"/>
      <c r="BD28" s="7"/>
      <c r="BE28" s="7"/>
      <c r="BF28" s="101"/>
      <c r="BG28" s="23"/>
      <c r="BH28" s="23"/>
      <c r="BI28" s="23"/>
      <c r="BJ28" s="23"/>
      <c r="BK28" s="23"/>
      <c r="BL28" s="97">
        <v>0</v>
      </c>
    </row>
    <row r="29" spans="1:64" s="97" customFormat="1" ht="18.75" customHeight="1">
      <c r="A29" s="87"/>
      <c r="B29" s="87"/>
      <c r="C29" s="87"/>
      <c r="D29" s="87"/>
      <c r="E29" s="87"/>
      <c r="F29" s="87"/>
      <c r="G29" s="87"/>
      <c r="H29" s="87"/>
      <c r="I29" s="87"/>
      <c r="J29" s="87"/>
      <c r="K29" s="87"/>
      <c r="L29" s="12"/>
      <c r="M29" s="87"/>
      <c r="N29" s="87"/>
      <c r="O29" s="87"/>
      <c r="S29" s="98" t="s">
        <v>26</v>
      </c>
      <c r="T29" s="98"/>
      <c r="U29" s="99"/>
      <c r="V29" s="100" t="str">
        <f>IF(TITLE_NUMBER_PR_CHANGE="",IF(TITLE_NUMBER_PR="","",TITLE_NUMBER_PR),TITLE_NUMBER_PR_CHANGE)</f>
        <v>65-нп</v>
      </c>
      <c r="W29" s="100"/>
      <c r="X29" s="100"/>
      <c r="Y29" s="100"/>
      <c r="Z29" s="100"/>
      <c r="AA29" s="100"/>
      <c r="AB29" s="7"/>
      <c r="AC29" s="100" t="str">
        <f>IF(TITLE_NUMBER_PR_CHANGE="",IF(TITLE_NUMBER_PR="","",TITLE_NUMBER_PR),TITLE_NUMBER_PR_CHANGE)</f>
        <v>65-нп</v>
      </c>
      <c r="AD29" s="100"/>
      <c r="AE29" s="100"/>
      <c r="AF29" s="100"/>
      <c r="AG29" s="100"/>
      <c r="AH29" s="100"/>
      <c r="AI29" s="7"/>
      <c r="AJ29" s="100" t="str">
        <f>IF(TITLE_NUMBER_PR_CHANGE="",IF(TITLE_NUMBER_PR="","",TITLE_NUMBER_PR),TITLE_NUMBER_PR_CHANGE)</f>
        <v>65-нп</v>
      </c>
      <c r="AK29" s="100"/>
      <c r="AL29" s="100"/>
      <c r="AM29" s="100"/>
      <c r="AN29" s="100"/>
      <c r="AO29" s="100"/>
      <c r="AP29" s="7"/>
      <c r="AQ29" s="100" t="str">
        <f>IF(TITLE_NUMBER_PR_CHANGE="",IF(TITLE_NUMBER_PR="","",TITLE_NUMBER_PR),TITLE_NUMBER_PR_CHANGE)</f>
        <v>65-нп</v>
      </c>
      <c r="AR29" s="100"/>
      <c r="AS29" s="100"/>
      <c r="AT29" s="100"/>
      <c r="AU29" s="100"/>
      <c r="AV29" s="100"/>
      <c r="AW29" s="7"/>
      <c r="AX29" s="100" t="str">
        <f>IF(TITLE_NUMBER_PR_CHANGE="",IF(TITLE_NUMBER_PR="","",TITLE_NUMBER_PR),TITLE_NUMBER_PR_CHANGE)</f>
        <v>65-нп</v>
      </c>
      <c r="AY29" s="100"/>
      <c r="AZ29" s="100"/>
      <c r="BA29" s="100"/>
      <c r="BB29" s="100"/>
      <c r="BC29" s="100"/>
      <c r="BD29" s="7"/>
      <c r="BE29" s="7"/>
      <c r="BF29" s="101"/>
      <c r="BG29" s="23"/>
      <c r="BH29" s="23"/>
      <c r="BI29" s="23"/>
      <c r="BJ29" s="23"/>
      <c r="BK29" s="23"/>
      <c r="BL29" s="97">
        <v>0</v>
      </c>
    </row>
    <row r="30" spans="1:64" s="97" customFormat="1" ht="18.75" customHeight="1">
      <c r="A30" s="87"/>
      <c r="B30" s="87"/>
      <c r="C30" s="87"/>
      <c r="D30" s="87"/>
      <c r="E30" s="87"/>
      <c r="F30" s="87"/>
      <c r="G30" s="87"/>
      <c r="H30" s="87"/>
      <c r="I30" s="87"/>
      <c r="J30" s="87"/>
      <c r="K30" s="87"/>
      <c r="L30" s="12"/>
      <c r="M30" s="87"/>
      <c r="N30" s="87"/>
      <c r="O30" s="87"/>
      <c r="S30" s="98" t="s">
        <v>27</v>
      </c>
      <c r="T30" s="98"/>
      <c r="U30" s="99"/>
      <c r="V30" s="100" t="str">
        <f>IF(TITLE_IST_PUB_CHANGE="",IF(TITLE_IST_PUB="","",TITLE_IST_PUB),TITLE_IST_PUB_CHANGE)</f>
        <v>«Официальный интернет-портал правовой информации» (www.pravo.gov.ru)</v>
      </c>
      <c r="W30" s="100"/>
      <c r="X30" s="100"/>
      <c r="Y30" s="100"/>
      <c r="Z30" s="100"/>
      <c r="AA30" s="100"/>
      <c r="AB30" s="7"/>
      <c r="AC30" s="100" t="str">
        <f>IF(TITLE_IST_PUB_CHANGE="",IF(TITLE_IST_PUB="","",TITLE_IST_PUB),TITLE_IST_PUB_CHANGE)</f>
        <v>«Официальный интернет-портал правовой информации» (www.pravo.gov.ru)</v>
      </c>
      <c r="AD30" s="100"/>
      <c r="AE30" s="100"/>
      <c r="AF30" s="100"/>
      <c r="AG30" s="100"/>
      <c r="AH30" s="100"/>
      <c r="AI30" s="7"/>
      <c r="AJ30" s="100" t="str">
        <f>IF(TITLE_IST_PUB_CHANGE="",IF(TITLE_IST_PUB="","",TITLE_IST_PUB),TITLE_IST_PUB_CHANGE)</f>
        <v>«Официальный интернет-портал правовой информации» (www.pravo.gov.ru)</v>
      </c>
      <c r="AK30" s="100"/>
      <c r="AL30" s="100"/>
      <c r="AM30" s="100"/>
      <c r="AN30" s="100"/>
      <c r="AO30" s="100"/>
      <c r="AP30" s="7"/>
      <c r="AQ30" s="100" t="str">
        <f>IF(TITLE_IST_PUB_CHANGE="",IF(TITLE_IST_PUB="","",TITLE_IST_PUB),TITLE_IST_PUB_CHANGE)</f>
        <v>«Официальный интернет-портал правовой информации» (www.pravo.gov.ru)</v>
      </c>
      <c r="AR30" s="100"/>
      <c r="AS30" s="100"/>
      <c r="AT30" s="100"/>
      <c r="AU30" s="100"/>
      <c r="AV30" s="100"/>
      <c r="AW30" s="7"/>
      <c r="AX30" s="100" t="str">
        <f>IF(TITLE_IST_PUB_CHANGE="",IF(TITLE_IST_PUB="","",TITLE_IST_PUB),TITLE_IST_PUB_CHANGE)</f>
        <v>«Официальный интернет-портал правовой информации» (www.pravo.gov.ru)</v>
      </c>
      <c r="AY30" s="100"/>
      <c r="AZ30" s="100"/>
      <c r="BA30" s="100"/>
      <c r="BB30" s="100"/>
      <c r="BC30" s="100"/>
      <c r="BD30" s="7"/>
      <c r="BE30" s="7"/>
      <c r="BF30" s="101"/>
      <c r="BG30" s="23"/>
      <c r="BH30" s="23"/>
      <c r="BI30" s="23"/>
      <c r="BJ30" s="23"/>
      <c r="BK30" s="23"/>
      <c r="BL30" s="97">
        <v>0</v>
      </c>
    </row>
    <row r="31" spans="1:64" ht="14.25" hidden="1" customHeight="1">
      <c r="Q31" s="88"/>
      <c r="R31" s="88"/>
      <c r="S31" s="89"/>
      <c r="T31" s="90"/>
      <c r="U31" s="90"/>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L31" s="7">
        <v>0</v>
      </c>
    </row>
    <row r="32" spans="1:64" s="97" customFormat="1" ht="18.75" hidden="1" customHeight="1">
      <c r="A32" s="87"/>
      <c r="B32" s="87"/>
      <c r="C32" s="87"/>
      <c r="D32" s="87"/>
      <c r="E32" s="87"/>
      <c r="F32" s="87"/>
      <c r="G32" s="87"/>
      <c r="H32" s="87"/>
      <c r="I32" s="87"/>
      <c r="J32" s="87"/>
      <c r="K32" s="87"/>
      <c r="L32" s="12"/>
      <c r="M32" s="87"/>
      <c r="N32" s="87"/>
      <c r="O32" s="87"/>
      <c r="S32" s="98" t="s">
        <v>28</v>
      </c>
      <c r="T32" s="98"/>
      <c r="U32" s="99"/>
      <c r="V32" s="102">
        <f>IF(TITLE_DATE_PR_CHANGE="",IF(TITLE_DATE_PR="","",TITLE_DATE_PR),TITLE_DATE_PR_CHANGE)</f>
        <v>45999</v>
      </c>
      <c r="W32" s="102"/>
      <c r="X32" s="102"/>
      <c r="Y32" s="102"/>
      <c r="Z32" s="102"/>
      <c r="AA32" s="102"/>
      <c r="AB32" s="7"/>
      <c r="AC32" s="102">
        <f>IF(TITLE_DATE_PR_CHANGE="",IF(TITLE_DATE_PR="","",TITLE_DATE_PR),TITLE_DATE_PR_CHANGE)</f>
        <v>45999</v>
      </c>
      <c r="AD32" s="102"/>
      <c r="AE32" s="102"/>
      <c r="AF32" s="102"/>
      <c r="AG32" s="102"/>
      <c r="AH32" s="102"/>
      <c r="AI32" s="7"/>
      <c r="AJ32" s="102">
        <f>IF(TITLE_DATE_PR_CHANGE="",IF(TITLE_DATE_PR="","",TITLE_DATE_PR),TITLE_DATE_PR_CHANGE)</f>
        <v>45999</v>
      </c>
      <c r="AK32" s="102"/>
      <c r="AL32" s="102"/>
      <c r="AM32" s="102"/>
      <c r="AN32" s="102"/>
      <c r="AO32" s="102"/>
      <c r="AP32" s="7"/>
      <c r="AQ32" s="102">
        <f>IF(TITLE_DATE_PR_CHANGE="",IF(TITLE_DATE_PR="","",TITLE_DATE_PR),TITLE_DATE_PR_CHANGE)</f>
        <v>45999</v>
      </c>
      <c r="AR32" s="102"/>
      <c r="AS32" s="102"/>
      <c r="AT32" s="102"/>
      <c r="AU32" s="102"/>
      <c r="AV32" s="102"/>
      <c r="AW32" s="7"/>
      <c r="AX32" s="102">
        <f>IF(TITLE_DATE_PR_CHANGE="",IF(TITLE_DATE_PR="","",TITLE_DATE_PR),TITLE_DATE_PR_CHANGE)</f>
        <v>45999</v>
      </c>
      <c r="AY32" s="102"/>
      <c r="AZ32" s="102"/>
      <c r="BA32" s="102"/>
      <c r="BB32" s="102"/>
      <c r="BC32" s="102"/>
      <c r="BD32" s="7"/>
      <c r="BE32" s="7"/>
      <c r="BF32" s="101"/>
      <c r="BG32" s="23"/>
      <c r="BH32" s="23"/>
      <c r="BI32" s="23"/>
      <c r="BJ32" s="23"/>
      <c r="BK32" s="23"/>
      <c r="BL32" s="97">
        <v>0</v>
      </c>
    </row>
    <row r="33" spans="1:64" s="97" customFormat="1" ht="18.75" hidden="1" customHeight="1">
      <c r="A33" s="87"/>
      <c r="B33" s="87"/>
      <c r="C33" s="87"/>
      <c r="D33" s="87"/>
      <c r="E33" s="87"/>
      <c r="F33" s="87"/>
      <c r="G33" s="87"/>
      <c r="H33" s="87"/>
      <c r="I33" s="87"/>
      <c r="J33" s="87"/>
      <c r="K33" s="87"/>
      <c r="L33" s="12"/>
      <c r="M33" s="87"/>
      <c r="N33" s="87"/>
      <c r="O33" s="87"/>
      <c r="S33" s="98" t="s">
        <v>29</v>
      </c>
      <c r="T33" s="98"/>
      <c r="U33" s="99"/>
      <c r="V33" s="100" t="str">
        <f>IF(TITLE_NUMBER_PR_CHANGE="",IF(TITLE_NUMBER_PR="","",TITLE_NUMBER_PR),TITLE_NUMBER_PR_CHANGE)</f>
        <v>65-нп</v>
      </c>
      <c r="W33" s="100"/>
      <c r="X33" s="100"/>
      <c r="Y33" s="100"/>
      <c r="Z33" s="100"/>
      <c r="AA33" s="100"/>
      <c r="AB33" s="7"/>
      <c r="AC33" s="100" t="str">
        <f>IF(TITLE_NUMBER_PR_CHANGE="",IF(TITLE_NUMBER_PR="","",TITLE_NUMBER_PR),TITLE_NUMBER_PR_CHANGE)</f>
        <v>65-нп</v>
      </c>
      <c r="AD33" s="100"/>
      <c r="AE33" s="100"/>
      <c r="AF33" s="100"/>
      <c r="AG33" s="100"/>
      <c r="AH33" s="100"/>
      <c r="AI33" s="7"/>
      <c r="AJ33" s="100" t="str">
        <f>IF(TITLE_NUMBER_PR_CHANGE="",IF(TITLE_NUMBER_PR="","",TITLE_NUMBER_PR),TITLE_NUMBER_PR_CHANGE)</f>
        <v>65-нп</v>
      </c>
      <c r="AK33" s="100"/>
      <c r="AL33" s="100"/>
      <c r="AM33" s="100"/>
      <c r="AN33" s="100"/>
      <c r="AO33" s="100"/>
      <c r="AP33" s="7"/>
      <c r="AQ33" s="100" t="str">
        <f>IF(TITLE_NUMBER_PR_CHANGE="",IF(TITLE_NUMBER_PR="","",TITLE_NUMBER_PR),TITLE_NUMBER_PR_CHANGE)</f>
        <v>65-нп</v>
      </c>
      <c r="AR33" s="100"/>
      <c r="AS33" s="100"/>
      <c r="AT33" s="100"/>
      <c r="AU33" s="100"/>
      <c r="AV33" s="100"/>
      <c r="AW33" s="7"/>
      <c r="AX33" s="100" t="str">
        <f>IF(TITLE_NUMBER_PR_CHANGE="",IF(TITLE_NUMBER_PR="","",TITLE_NUMBER_PR),TITLE_NUMBER_PR_CHANGE)</f>
        <v>65-нп</v>
      </c>
      <c r="AY33" s="100"/>
      <c r="AZ33" s="100"/>
      <c r="BA33" s="100"/>
      <c r="BB33" s="100"/>
      <c r="BC33" s="100"/>
      <c r="BD33" s="7"/>
      <c r="BE33" s="7"/>
      <c r="BF33" s="101"/>
      <c r="BG33" s="23"/>
      <c r="BH33" s="23"/>
      <c r="BI33" s="23"/>
      <c r="BJ33" s="23"/>
      <c r="BK33" s="23"/>
      <c r="BL33" s="97">
        <v>0</v>
      </c>
    </row>
    <row r="34" spans="1:64" s="97" customFormat="1" ht="1.1499999999999999" customHeight="1">
      <c r="A34" s="87"/>
      <c r="B34" s="87"/>
      <c r="C34" s="87"/>
      <c r="D34" s="87"/>
      <c r="E34" s="87"/>
      <c r="F34" s="87"/>
      <c r="G34" s="87"/>
      <c r="H34" s="87"/>
      <c r="I34" s="87"/>
      <c r="J34" s="87"/>
      <c r="K34" s="87"/>
      <c r="L34" s="12"/>
      <c r="M34" s="87"/>
      <c r="N34" s="87"/>
      <c r="O34" s="87"/>
      <c r="S34" s="7"/>
      <c r="T34" s="7"/>
      <c r="U34" s="103"/>
      <c r="V34" s="7"/>
      <c r="W34" s="7"/>
      <c r="X34" s="7"/>
      <c r="Y34" s="7"/>
      <c r="Z34" s="7"/>
      <c r="AA34" s="7"/>
      <c r="AB34" s="8" t="s">
        <v>30</v>
      </c>
      <c r="AC34" s="7"/>
      <c r="AD34" s="7"/>
      <c r="AE34" s="7"/>
      <c r="AF34" s="7"/>
      <c r="AG34" s="7"/>
      <c r="AH34" s="7"/>
      <c r="AI34" s="8" t="s">
        <v>30</v>
      </c>
      <c r="AJ34" s="7"/>
      <c r="AK34" s="7"/>
      <c r="AL34" s="7"/>
      <c r="AM34" s="7"/>
      <c r="AN34" s="7"/>
      <c r="AO34" s="7"/>
      <c r="AP34" s="8" t="s">
        <v>30</v>
      </c>
      <c r="AQ34" s="7"/>
      <c r="AR34" s="7"/>
      <c r="AS34" s="7"/>
      <c r="AT34" s="7"/>
      <c r="AU34" s="7"/>
      <c r="AV34" s="7"/>
      <c r="AW34" s="8" t="s">
        <v>30</v>
      </c>
      <c r="AX34" s="7"/>
      <c r="AY34" s="7"/>
      <c r="AZ34" s="7"/>
      <c r="BA34" s="7"/>
      <c r="BB34" s="7"/>
      <c r="BC34" s="7"/>
      <c r="BD34" s="8" t="s">
        <v>30</v>
      </c>
      <c r="BG34" s="23"/>
      <c r="BH34" s="23"/>
      <c r="BI34" s="23"/>
      <c r="BJ34" s="23"/>
      <c r="BK34" s="23"/>
      <c r="BL34" s="97">
        <v>1</v>
      </c>
    </row>
    <row r="35" spans="1:64" ht="14.65" customHeight="1">
      <c r="Q35" s="88"/>
      <c r="R35" s="88"/>
      <c r="S35" s="89"/>
      <c r="T35" s="90"/>
      <c r="U35" s="104"/>
      <c r="V35" s="105"/>
      <c r="W35" s="105"/>
      <c r="X35" s="105"/>
      <c r="Y35" s="105"/>
      <c r="Z35" s="105"/>
      <c r="AA35" s="105"/>
      <c r="AB35" s="105"/>
      <c r="AC35" s="105"/>
      <c r="AD35" s="105"/>
      <c r="AE35" s="105"/>
      <c r="AF35" s="105"/>
      <c r="AG35" s="105"/>
      <c r="AH35" s="105"/>
      <c r="AI35" s="105"/>
      <c r="AJ35" s="105" t="s">
        <v>31</v>
      </c>
      <c r="AK35" s="105"/>
      <c r="AL35" s="105"/>
      <c r="AM35" s="105"/>
      <c r="AN35" s="105"/>
      <c r="AO35" s="105"/>
      <c r="AP35" s="105"/>
      <c r="AQ35" s="105" t="s">
        <v>31</v>
      </c>
      <c r="AR35" s="105"/>
      <c r="AS35" s="105"/>
      <c r="AT35" s="105"/>
      <c r="AU35" s="105"/>
      <c r="AV35" s="105"/>
      <c r="AW35" s="105"/>
      <c r="AX35" s="105" t="s">
        <v>31</v>
      </c>
      <c r="AY35" s="105"/>
      <c r="AZ35" s="105"/>
      <c r="BA35" s="105"/>
      <c r="BB35" s="105"/>
      <c r="BC35" s="105"/>
      <c r="BD35" s="105"/>
      <c r="BL35" s="7">
        <v>14</v>
      </c>
    </row>
    <row r="36" spans="1:64" ht="14.65" customHeight="1">
      <c r="Q36" s="88"/>
      <c r="R36" s="88"/>
      <c r="S36" s="106" t="s">
        <v>32</v>
      </c>
      <c r="T36" s="106"/>
      <c r="U36" s="106"/>
      <c r="V36" s="106"/>
      <c r="W36" s="106"/>
      <c r="X36" s="106"/>
      <c r="Y36" s="106"/>
      <c r="Z36" s="106"/>
      <c r="AA36" s="106"/>
      <c r="AB36" s="106"/>
      <c r="AC36" s="106"/>
      <c r="AD36" s="106"/>
      <c r="AE36" s="106"/>
      <c r="AF36" s="106"/>
      <c r="AG36" s="106"/>
      <c r="AH36" s="106"/>
      <c r="AI36" s="106"/>
      <c r="AJ36" s="106" t="s">
        <v>32</v>
      </c>
      <c r="AK36" s="106"/>
      <c r="AL36" s="106"/>
      <c r="AM36" s="106"/>
      <c r="AN36" s="106"/>
      <c r="AO36" s="106"/>
      <c r="AP36" s="106"/>
      <c r="AQ36" s="106" t="s">
        <v>32</v>
      </c>
      <c r="AR36" s="106"/>
      <c r="AS36" s="106"/>
      <c r="AT36" s="106"/>
      <c r="AU36" s="106"/>
      <c r="AV36" s="106"/>
      <c r="AW36" s="106"/>
      <c r="AX36" s="106" t="s">
        <v>32</v>
      </c>
      <c r="AY36" s="106"/>
      <c r="AZ36" s="106"/>
      <c r="BA36" s="106"/>
      <c r="BB36" s="106"/>
      <c r="BC36" s="106"/>
      <c r="BD36" s="106"/>
      <c r="BE36" s="106"/>
      <c r="BF36" s="106"/>
    </row>
    <row r="37" spans="1:64" ht="14.65" customHeight="1">
      <c r="Q37" s="88"/>
      <c r="R37" s="88"/>
      <c r="S37" s="107" t="s">
        <v>33</v>
      </c>
      <c r="T37" s="108" t="s">
        <v>34</v>
      </c>
      <c r="U37" s="109"/>
      <c r="V37" s="110" t="s">
        <v>35</v>
      </c>
      <c r="W37" s="111"/>
      <c r="X37" s="111"/>
      <c r="Y37" s="111"/>
      <c r="Z37" s="111"/>
      <c r="AA37" s="112"/>
      <c r="AB37" s="113" t="s">
        <v>36</v>
      </c>
      <c r="AC37" s="110" t="s">
        <v>35</v>
      </c>
      <c r="AD37" s="111"/>
      <c r="AE37" s="111"/>
      <c r="AF37" s="111"/>
      <c r="AG37" s="111"/>
      <c r="AH37" s="112"/>
      <c r="AI37" s="113" t="s">
        <v>37</v>
      </c>
      <c r="AJ37" s="110" t="s">
        <v>35</v>
      </c>
      <c r="AK37" s="111"/>
      <c r="AL37" s="111"/>
      <c r="AM37" s="111"/>
      <c r="AN37" s="111"/>
      <c r="AO37" s="112"/>
      <c r="AP37" s="113" t="s">
        <v>36</v>
      </c>
      <c r="AQ37" s="110" t="s">
        <v>35</v>
      </c>
      <c r="AR37" s="111"/>
      <c r="AS37" s="111"/>
      <c r="AT37" s="111"/>
      <c r="AU37" s="111"/>
      <c r="AV37" s="112"/>
      <c r="AW37" s="113" t="s">
        <v>36</v>
      </c>
      <c r="AX37" s="110" t="s">
        <v>35</v>
      </c>
      <c r="AY37" s="111"/>
      <c r="AZ37" s="111"/>
      <c r="BA37" s="111"/>
      <c r="BB37" s="111"/>
      <c r="BC37" s="112"/>
      <c r="BD37" s="113" t="s">
        <v>36</v>
      </c>
      <c r="BE37" s="114" t="s">
        <v>38</v>
      </c>
      <c r="BF37" s="106"/>
      <c r="BL37" s="7">
        <v>14</v>
      </c>
    </row>
    <row r="38" spans="1:64" ht="35.65" customHeight="1">
      <c r="Q38" s="88"/>
      <c r="R38" s="88"/>
      <c r="S38" s="107"/>
      <c r="T38" s="108"/>
      <c r="U38" s="115"/>
      <c r="V38" s="116" t="s">
        <v>39</v>
      </c>
      <c r="W38" s="117" t="s">
        <v>40</v>
      </c>
      <c r="X38" s="118"/>
      <c r="Y38" s="117" t="s">
        <v>41</v>
      </c>
      <c r="Z38" s="119"/>
      <c r="AA38" s="118"/>
      <c r="AB38" s="120"/>
      <c r="AC38" s="116" t="s">
        <v>39</v>
      </c>
      <c r="AD38" s="117" t="s">
        <v>40</v>
      </c>
      <c r="AE38" s="118"/>
      <c r="AF38" s="117" t="s">
        <v>41</v>
      </c>
      <c r="AG38" s="119"/>
      <c r="AH38" s="118"/>
      <c r="AI38" s="120"/>
      <c r="AJ38" s="116" t="s">
        <v>39</v>
      </c>
      <c r="AK38" s="117" t="s">
        <v>40</v>
      </c>
      <c r="AL38" s="118"/>
      <c r="AM38" s="117" t="s">
        <v>41</v>
      </c>
      <c r="AN38" s="119"/>
      <c r="AO38" s="118"/>
      <c r="AP38" s="120"/>
      <c r="AQ38" s="116" t="s">
        <v>39</v>
      </c>
      <c r="AR38" s="117" t="s">
        <v>40</v>
      </c>
      <c r="AS38" s="118"/>
      <c r="AT38" s="117" t="s">
        <v>41</v>
      </c>
      <c r="AU38" s="119"/>
      <c r="AV38" s="118"/>
      <c r="AW38" s="120"/>
      <c r="AX38" s="116" t="s">
        <v>39</v>
      </c>
      <c r="AY38" s="117" t="s">
        <v>40</v>
      </c>
      <c r="AZ38" s="118"/>
      <c r="BA38" s="117" t="s">
        <v>41</v>
      </c>
      <c r="BB38" s="119"/>
      <c r="BC38" s="118"/>
      <c r="BD38" s="120"/>
      <c r="BE38" s="121"/>
      <c r="BF38" s="106"/>
      <c r="BL38" s="7">
        <v>34</v>
      </c>
    </row>
    <row r="39" spans="1:64" ht="35.65" customHeight="1">
      <c r="A39" s="87"/>
      <c r="B39" s="87" t="s">
        <v>42</v>
      </c>
      <c r="C39" s="87" t="s">
        <v>43</v>
      </c>
      <c r="D39" s="87" t="s">
        <v>44</v>
      </c>
      <c r="E39" s="12" t="s">
        <v>45</v>
      </c>
      <c r="F39" s="12" t="s">
        <v>46</v>
      </c>
      <c r="G39" s="12" t="s">
        <v>47</v>
      </c>
      <c r="H39" s="12"/>
      <c r="I39" s="12" t="s">
        <v>48</v>
      </c>
      <c r="J39" s="12" t="s">
        <v>49</v>
      </c>
      <c r="K39" s="12" t="s">
        <v>50</v>
      </c>
      <c r="L39" s="12" t="s">
        <v>19</v>
      </c>
      <c r="Q39" s="88"/>
      <c r="R39" s="88"/>
      <c r="S39" s="107"/>
      <c r="T39" s="108"/>
      <c r="U39" s="122"/>
      <c r="V39" s="116" t="s">
        <v>51</v>
      </c>
      <c r="W39" s="123" t="s">
        <v>52</v>
      </c>
      <c r="X39" s="123" t="s">
        <v>53</v>
      </c>
      <c r="Y39" s="123" t="s">
        <v>54</v>
      </c>
      <c r="Z39" s="124" t="s">
        <v>55</v>
      </c>
      <c r="AA39" s="125"/>
      <c r="AB39" s="126"/>
      <c r="AC39" s="116" t="s">
        <v>51</v>
      </c>
      <c r="AD39" s="123" t="s">
        <v>52</v>
      </c>
      <c r="AE39" s="123" t="s">
        <v>53</v>
      </c>
      <c r="AF39" s="123" t="s">
        <v>54</v>
      </c>
      <c r="AG39" s="124" t="s">
        <v>55</v>
      </c>
      <c r="AH39" s="125"/>
      <c r="AI39" s="126"/>
      <c r="AJ39" s="116" t="s">
        <v>51</v>
      </c>
      <c r="AK39" s="123" t="s">
        <v>52</v>
      </c>
      <c r="AL39" s="123" t="s">
        <v>53</v>
      </c>
      <c r="AM39" s="123" t="s">
        <v>54</v>
      </c>
      <c r="AN39" s="124" t="s">
        <v>55</v>
      </c>
      <c r="AO39" s="125"/>
      <c r="AP39" s="126"/>
      <c r="AQ39" s="116" t="s">
        <v>51</v>
      </c>
      <c r="AR39" s="123" t="s">
        <v>52</v>
      </c>
      <c r="AS39" s="123" t="s">
        <v>53</v>
      </c>
      <c r="AT39" s="123" t="s">
        <v>54</v>
      </c>
      <c r="AU39" s="124" t="s">
        <v>55</v>
      </c>
      <c r="AV39" s="125"/>
      <c r="AW39" s="126"/>
      <c r="AX39" s="116" t="s">
        <v>51</v>
      </c>
      <c r="AY39" s="123" t="s">
        <v>52</v>
      </c>
      <c r="AZ39" s="123" t="s">
        <v>53</v>
      </c>
      <c r="BA39" s="123" t="s">
        <v>54</v>
      </c>
      <c r="BB39" s="124" t="s">
        <v>55</v>
      </c>
      <c r="BC39" s="125"/>
      <c r="BD39" s="126"/>
      <c r="BE39" s="127"/>
      <c r="BF39" s="106"/>
      <c r="BL39" s="7">
        <v>34</v>
      </c>
    </row>
    <row r="40" spans="1:64" s="136" customFormat="1" ht="11.25" hidden="1" customHeight="1">
      <c r="A40" s="87"/>
      <c r="B40" s="87"/>
      <c r="C40" s="87"/>
      <c r="D40" s="87"/>
      <c r="E40" s="87"/>
      <c r="F40" s="87"/>
      <c r="G40" s="87"/>
      <c r="H40" s="87"/>
      <c r="I40" s="87"/>
      <c r="J40" s="87"/>
      <c r="K40" s="87"/>
      <c r="L40" s="12"/>
      <c r="M40" s="3"/>
      <c r="N40" s="3"/>
      <c r="O40" s="3"/>
      <c r="P40" s="128"/>
      <c r="Q40" s="129"/>
      <c r="R40" s="130">
        <v>1</v>
      </c>
      <c r="S40" s="131" t="s">
        <v>56</v>
      </c>
      <c r="T40" s="132" t="s">
        <v>57</v>
      </c>
      <c r="U40" s="133" t="str">
        <f ca="1">OFFSET(U40,0,-1)</f>
        <v>2</v>
      </c>
      <c r="V40" s="134">
        <f ca="1">OFFSET(V40,0,-1)+1</f>
        <v>3</v>
      </c>
      <c r="W40" s="134">
        <f ca="1">OFFSET(W40,0,-1)+1</f>
        <v>4</v>
      </c>
      <c r="X40" s="134">
        <f ca="1">OFFSET(X40,0,-1)+1</f>
        <v>5</v>
      </c>
      <c r="Y40" s="134">
        <f ca="1">OFFSET(Y40,0,-1)+1</f>
        <v>6</v>
      </c>
      <c r="Z40" s="135">
        <f ca="1">OFFSET(Z40,0,-1)+1</f>
        <v>7</v>
      </c>
      <c r="AA40" s="135"/>
      <c r="AB40" s="134">
        <f ca="1">OFFSET(AB40,0,-2)+1</f>
        <v>8</v>
      </c>
      <c r="AC40" s="134">
        <f ca="1">OFFSET(AC40,0,-1)+1</f>
        <v>9</v>
      </c>
      <c r="AD40" s="134">
        <f ca="1">OFFSET(AD40,0,-1)+1</f>
        <v>10</v>
      </c>
      <c r="AE40" s="134">
        <f ca="1">OFFSET(AE40,0,-1)+1</f>
        <v>11</v>
      </c>
      <c r="AF40" s="134">
        <f ca="1">OFFSET(AF40,0,-1)+1</f>
        <v>12</v>
      </c>
      <c r="AG40" s="135">
        <f ca="1">OFFSET(AG40,0,-1)+1</f>
        <v>13</v>
      </c>
      <c r="AH40" s="135"/>
      <c r="AI40" s="134">
        <f ca="1">OFFSET(AI40,0,-2)+1</f>
        <v>14</v>
      </c>
      <c r="AJ40" s="134">
        <f ca="1">OFFSET(AJ40,0,-1)+1</f>
        <v>15</v>
      </c>
      <c r="AK40" s="134">
        <f ca="1">OFFSET(AK40,0,-1)+1</f>
        <v>16</v>
      </c>
      <c r="AL40" s="134">
        <f ca="1">OFFSET(AL40,0,-1)+1</f>
        <v>17</v>
      </c>
      <c r="AM40" s="134">
        <f ca="1">OFFSET(AM40,0,-1)+1</f>
        <v>18</v>
      </c>
      <c r="AN40" s="135">
        <f ca="1">OFFSET(AN40,0,-1)+1</f>
        <v>19</v>
      </c>
      <c r="AO40" s="135"/>
      <c r="AP40" s="134">
        <f ca="1">OFFSET(AP40,0,-2)+1</f>
        <v>20</v>
      </c>
      <c r="AQ40" s="134">
        <f ca="1">OFFSET(AQ40,0,-1)+1</f>
        <v>21</v>
      </c>
      <c r="AR40" s="134">
        <f ca="1">OFFSET(AR40,0,-1)+1</f>
        <v>22</v>
      </c>
      <c r="AS40" s="134">
        <f ca="1">OFFSET(AS40,0,-1)+1</f>
        <v>23</v>
      </c>
      <c r="AT40" s="134">
        <f ca="1">OFFSET(AT40,0,-1)+1</f>
        <v>24</v>
      </c>
      <c r="AU40" s="135">
        <f ca="1">OFFSET(AU40,0,-1)+1</f>
        <v>25</v>
      </c>
      <c r="AV40" s="135"/>
      <c r="AW40" s="134">
        <f ca="1">OFFSET(AW40,0,-2)+1</f>
        <v>26</v>
      </c>
      <c r="AX40" s="134">
        <f ca="1">OFFSET(AX40,0,-1)+1</f>
        <v>27</v>
      </c>
      <c r="AY40" s="134">
        <f ca="1">OFFSET(AY40,0,-1)+1</f>
        <v>28</v>
      </c>
      <c r="AZ40" s="134">
        <f ca="1">OFFSET(AZ40,0,-1)+1</f>
        <v>29</v>
      </c>
      <c r="BA40" s="134">
        <f ca="1">OFFSET(BA40,0,-1)+1</f>
        <v>30</v>
      </c>
      <c r="BB40" s="135">
        <f ca="1">OFFSET(BB40,0,-1)+1</f>
        <v>31</v>
      </c>
      <c r="BC40" s="135"/>
      <c r="BD40" s="134">
        <f ca="1">OFFSET(BD40,0,-2)+1</f>
        <v>32</v>
      </c>
      <c r="BE40" s="133">
        <f ca="1">OFFSET(BE40,0,-1)</f>
        <v>32</v>
      </c>
      <c r="BF40" s="134">
        <f ca="1">OFFSET(BF40,0,-1)+1</f>
        <v>33</v>
      </c>
      <c r="BG40" s="8"/>
      <c r="BH40" s="8"/>
      <c r="BI40" s="8"/>
      <c r="BJ40" s="8"/>
      <c r="BK40" s="8"/>
      <c r="BL40" s="136">
        <v>0</v>
      </c>
    </row>
    <row r="41" spans="1:64" ht="24" customHeight="1">
      <c r="A41" s="10" t="s">
        <v>58</v>
      </c>
      <c r="B41" s="10"/>
      <c r="C41" s="10"/>
      <c r="D41" s="10"/>
      <c r="E41" s="11">
        <v>1</v>
      </c>
      <c r="F41" s="10"/>
      <c r="G41" s="10"/>
      <c r="H41" s="10"/>
      <c r="I41" s="10"/>
      <c r="J41" s="10"/>
      <c r="K41" s="10"/>
      <c r="L41" s="12"/>
      <c r="M41" s="13"/>
      <c r="N41" s="13"/>
      <c r="O41" s="13"/>
      <c r="Q41" s="14"/>
      <c r="R41" s="15"/>
      <c r="S41" s="16">
        <f>INDEX(PT_DIFFERENTIATION_NUM_NTAR,MATCH(A41,PT_DIFFERENTIATION_NTAR_ID,0))</f>
        <v>1</v>
      </c>
      <c r="T41" s="17" t="s">
        <v>1</v>
      </c>
      <c r="U41" s="18"/>
      <c r="V41" s="19"/>
      <c r="W41" s="20"/>
      <c r="X41" s="20"/>
      <c r="Y41" s="20"/>
      <c r="Z41" s="20"/>
      <c r="AA41" s="20"/>
      <c r="AB41" s="21"/>
      <c r="AC41" s="19" t="str">
        <f>INDEX(PT_DIFFERENTIATION_NTAR,MATCH(A41,PT_DIFFERENTIATION_NTAR_ID,0))</f>
        <v>Тариф на питьевую воду( подъем воды, водоподготовка, транспортировка воды)</v>
      </c>
      <c r="AD41" s="20"/>
      <c r="AE41" s="20"/>
      <c r="AF41" s="20"/>
      <c r="AG41" s="20"/>
      <c r="AH41" s="20"/>
      <c r="AI41" s="20"/>
      <c r="AJ41" s="19"/>
      <c r="AK41" s="20"/>
      <c r="AL41" s="20"/>
      <c r="AM41" s="20"/>
      <c r="AN41" s="20"/>
      <c r="AO41" s="20"/>
      <c r="AP41" s="21"/>
      <c r="AQ41" s="19"/>
      <c r="AR41" s="20"/>
      <c r="AS41" s="20"/>
      <c r="AT41" s="20"/>
      <c r="AU41" s="20"/>
      <c r="AV41" s="20"/>
      <c r="AW41" s="21"/>
      <c r="AX41" s="19"/>
      <c r="AY41" s="20"/>
      <c r="AZ41" s="20"/>
      <c r="BA41" s="20"/>
      <c r="BB41" s="20"/>
      <c r="BC41" s="20"/>
      <c r="BD41" s="21"/>
      <c r="BE41" s="21"/>
      <c r="BF41" s="22"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v>
      </c>
      <c r="BH41" s="23"/>
      <c r="BI41" s="23" t="str">
        <f t="shared" ref="BI41:BI57" si="1">IF(T41="","",T41)</f>
        <v>Наименование тарифа</v>
      </c>
      <c r="BJ41" s="23"/>
      <c r="BK41" s="23"/>
      <c r="BL41" s="7">
        <v>23</v>
      </c>
    </row>
    <row r="42" spans="1:64" ht="24" customHeight="1">
      <c r="A42" s="10" t="s">
        <v>58</v>
      </c>
      <c r="B42" s="10" t="s">
        <v>59</v>
      </c>
      <c r="C42" s="10"/>
      <c r="D42" s="10"/>
      <c r="E42" s="24"/>
      <c r="F42" s="11">
        <v>1</v>
      </c>
      <c r="G42" s="10"/>
      <c r="H42" s="10"/>
      <c r="I42" s="10"/>
      <c r="J42" s="10"/>
      <c r="K42" s="10"/>
      <c r="L42" s="12"/>
      <c r="M42" s="13"/>
      <c r="N42" s="13"/>
      <c r="O42" s="13"/>
      <c r="P42" s="25"/>
      <c r="Q42" s="26"/>
      <c r="R42" s="27"/>
      <c r="S42" s="16" t="str">
        <f>INDEX(PT_DIFFERENTIATION_NUM_TER,MATCH(B42,PT_DIFFERENTIATION_TER_ID,0))</f>
        <v>1.1</v>
      </c>
      <c r="T42" s="28" t="s">
        <v>2</v>
      </c>
      <c r="U42" s="18"/>
      <c r="V42" s="19"/>
      <c r="W42" s="20"/>
      <c r="X42" s="20"/>
      <c r="Y42" s="20"/>
      <c r="Z42" s="20"/>
      <c r="AA42" s="20"/>
      <c r="AB42" s="21"/>
      <c r="AC42" s="19" t="str">
        <f>INDEX(PT_DIFFERENTIATION_TER,MATCH(B42,PT_DIFFERENTIATION_TER_ID,0))</f>
        <v>без дифференциации</v>
      </c>
      <c r="AD42" s="20"/>
      <c r="AE42" s="20"/>
      <c r="AF42" s="20"/>
      <c r="AG42" s="20"/>
      <c r="AH42" s="20"/>
      <c r="AI42" s="20"/>
      <c r="AJ42" s="19"/>
      <c r="AK42" s="20"/>
      <c r="AL42" s="20"/>
      <c r="AM42" s="20"/>
      <c r="AN42" s="20"/>
      <c r="AO42" s="20"/>
      <c r="AP42" s="21"/>
      <c r="AQ42" s="19"/>
      <c r="AR42" s="20"/>
      <c r="AS42" s="20"/>
      <c r="AT42" s="20"/>
      <c r="AU42" s="20"/>
      <c r="AV42" s="20"/>
      <c r="AW42" s="21"/>
      <c r="AX42" s="19"/>
      <c r="AY42" s="20"/>
      <c r="AZ42" s="20"/>
      <c r="BA42" s="20"/>
      <c r="BB42" s="20"/>
      <c r="BC42" s="20"/>
      <c r="BD42" s="21"/>
      <c r="BE42" s="21"/>
      <c r="BF42" s="22" t="s">
        <v>3</v>
      </c>
      <c r="BH42" s="23"/>
      <c r="BI42" s="23" t="str">
        <f t="shared" si="1"/>
        <v>Территория действия тарифа</v>
      </c>
      <c r="BJ42" s="23"/>
      <c r="BK42" s="23"/>
      <c r="BL42" s="7">
        <v>23</v>
      </c>
    </row>
    <row r="43" spans="1:64" ht="24" customHeight="1">
      <c r="A43" s="10" t="s">
        <v>58</v>
      </c>
      <c r="B43" s="10" t="s">
        <v>59</v>
      </c>
      <c r="C43" s="10" t="s">
        <v>60</v>
      </c>
      <c r="D43" s="10"/>
      <c r="E43" s="24"/>
      <c r="F43" s="24"/>
      <c r="G43" s="11">
        <v>1</v>
      </c>
      <c r="H43" s="10"/>
      <c r="I43" s="10"/>
      <c r="J43" s="10"/>
      <c r="K43" s="10"/>
      <c r="L43" s="12"/>
      <c r="M43" s="13"/>
      <c r="N43" s="13"/>
      <c r="O43" s="13"/>
      <c r="P43" s="29"/>
      <c r="Q43" s="26"/>
      <c r="R43" s="27"/>
      <c r="S43" s="16" t="str">
        <f>INDEX(PT_DIFFERENTIATION_NUM_CS,MATCH(C43,PT_DIFFERENTIATION_CS_ID,0))</f>
        <v>1.1.1</v>
      </c>
      <c r="T43" s="30" t="s">
        <v>4</v>
      </c>
      <c r="U43" s="18"/>
      <c r="V43" s="19"/>
      <c r="W43" s="20"/>
      <c r="X43" s="20"/>
      <c r="Y43" s="20"/>
      <c r="Z43" s="20"/>
      <c r="AA43" s="20"/>
      <c r="AB43" s="21"/>
      <c r="AC43" s="19" t="str">
        <f>INDEX(PT_DIFFERENTIATION_CS,MATCH(C43,PT_DIFFERENTIATION_CS_ID,0))</f>
        <v>без дифференциации</v>
      </c>
      <c r="AD43" s="20"/>
      <c r="AE43" s="20"/>
      <c r="AF43" s="20"/>
      <c r="AG43" s="20"/>
      <c r="AH43" s="20"/>
      <c r="AI43" s="20"/>
      <c r="AJ43" s="19"/>
      <c r="AK43" s="20"/>
      <c r="AL43" s="20"/>
      <c r="AM43" s="20"/>
      <c r="AN43" s="20"/>
      <c r="AO43" s="20"/>
      <c r="AP43" s="21"/>
      <c r="AQ43" s="19"/>
      <c r="AR43" s="20"/>
      <c r="AS43" s="20"/>
      <c r="AT43" s="20"/>
      <c r="AU43" s="20"/>
      <c r="AV43" s="20"/>
      <c r="AW43" s="21"/>
      <c r="AX43" s="19"/>
      <c r="AY43" s="20"/>
      <c r="AZ43" s="20"/>
      <c r="BA43" s="20"/>
      <c r="BB43" s="20"/>
      <c r="BC43" s="20"/>
      <c r="BD43" s="21"/>
      <c r="BE43" s="21"/>
      <c r="BF43" s="22" t="s">
        <v>5</v>
      </c>
      <c r="BH43" s="23"/>
      <c r="BI43" s="23" t="str">
        <f t="shared" si="1"/>
        <v>Наименование централизованной системы холодного водоснабжения</v>
      </c>
      <c r="BJ43" s="23"/>
      <c r="BK43" s="23"/>
      <c r="BL43" s="7">
        <v>23</v>
      </c>
    </row>
    <row r="44" spans="1:64" ht="24" customHeight="1">
      <c r="A44" s="10" t="s">
        <v>58</v>
      </c>
      <c r="B44" s="10" t="s">
        <v>59</v>
      </c>
      <c r="C44" s="10" t="s">
        <v>60</v>
      </c>
      <c r="D44" s="10" t="s">
        <v>61</v>
      </c>
      <c r="E44" s="24"/>
      <c r="F44" s="24"/>
      <c r="G44" s="24"/>
      <c r="H44" s="24"/>
      <c r="I44" s="31" t="str">
        <f>S43&amp;".1"</f>
        <v>1.1.1.1</v>
      </c>
      <c r="J44" s="10"/>
      <c r="K44" s="10"/>
      <c r="L44" s="12"/>
      <c r="P44" s="32">
        <v>1</v>
      </c>
      <c r="Q44" s="33"/>
      <c r="R44" s="34"/>
      <c r="S44" s="16" t="str">
        <f>$I44</f>
        <v>1.1.1.1</v>
      </c>
      <c r="T44" s="35" t="s">
        <v>6</v>
      </c>
      <c r="U44" s="18"/>
      <c r="V44" s="36"/>
      <c r="W44" s="37"/>
      <c r="X44" s="37"/>
      <c r="Y44" s="37"/>
      <c r="Z44" s="37"/>
      <c r="AA44" s="37"/>
      <c r="AB44" s="38"/>
      <c r="AC44" s="39"/>
      <c r="AD44" s="40"/>
      <c r="AE44" s="40"/>
      <c r="AF44" s="40"/>
      <c r="AG44" s="40"/>
      <c r="AH44" s="40"/>
      <c r="AI44" s="40"/>
      <c r="AJ44" s="36"/>
      <c r="AK44" s="37"/>
      <c r="AL44" s="37"/>
      <c r="AM44" s="37"/>
      <c r="AN44" s="37"/>
      <c r="AO44" s="37"/>
      <c r="AP44" s="38"/>
      <c r="AQ44" s="36"/>
      <c r="AR44" s="37"/>
      <c r="AS44" s="37"/>
      <c r="AT44" s="37"/>
      <c r="AU44" s="37"/>
      <c r="AV44" s="37"/>
      <c r="AW44" s="38"/>
      <c r="AX44" s="36"/>
      <c r="AY44" s="37"/>
      <c r="AZ44" s="37"/>
      <c r="BA44" s="37"/>
      <c r="BB44" s="37"/>
      <c r="BC44" s="37"/>
      <c r="BD44" s="38"/>
      <c r="BE44" s="41"/>
      <c r="BF44" s="22" t="s">
        <v>7</v>
      </c>
      <c r="BH44" s="23"/>
      <c r="BI44" s="23" t="str">
        <f t="shared" si="1"/>
        <v>Наименование признака дифференциации</v>
      </c>
      <c r="BJ44" s="23"/>
      <c r="BK44" s="23"/>
      <c r="BL44" s="7">
        <v>23</v>
      </c>
    </row>
    <row r="45" spans="1:64" ht="24" customHeight="1">
      <c r="A45" s="10" t="s">
        <v>58</v>
      </c>
      <c r="B45" s="10" t="s">
        <v>59</v>
      </c>
      <c r="C45" s="10" t="s">
        <v>60</v>
      </c>
      <c r="D45" s="10" t="s">
        <v>61</v>
      </c>
      <c r="E45" s="24"/>
      <c r="F45" s="24"/>
      <c r="G45" s="24"/>
      <c r="H45" s="24"/>
      <c r="I45" s="42"/>
      <c r="J45" s="31" t="str">
        <f>I44&amp;".1"</f>
        <v>1.1.1.1.1</v>
      </c>
      <c r="K45" s="10"/>
      <c r="L45" s="12" t="s">
        <v>8</v>
      </c>
      <c r="P45" s="32"/>
      <c r="Q45" s="32">
        <v>1</v>
      </c>
      <c r="R45" s="43"/>
      <c r="S45" s="16" t="str">
        <f>$J45</f>
        <v>1.1.1.1.1</v>
      </c>
      <c r="T45" s="44" t="s">
        <v>9</v>
      </c>
      <c r="U45" s="18"/>
      <c r="V45" s="45"/>
      <c r="W45" s="46"/>
      <c r="X45" s="46"/>
      <c r="Y45" s="46"/>
      <c r="Z45" s="46"/>
      <c r="AA45" s="46"/>
      <c r="AB45" s="47"/>
      <c r="AC45" s="45" t="s">
        <v>62</v>
      </c>
      <c r="AD45" s="46"/>
      <c r="AE45" s="46"/>
      <c r="AF45" s="46"/>
      <c r="AG45" s="46"/>
      <c r="AH45" s="46"/>
      <c r="AI45" s="46"/>
      <c r="AJ45" s="45"/>
      <c r="AK45" s="46"/>
      <c r="AL45" s="46"/>
      <c r="AM45" s="46"/>
      <c r="AN45" s="46"/>
      <c r="AO45" s="46"/>
      <c r="AP45" s="47"/>
      <c r="AQ45" s="45"/>
      <c r="AR45" s="46"/>
      <c r="AS45" s="46"/>
      <c r="AT45" s="46"/>
      <c r="AU45" s="46"/>
      <c r="AV45" s="46"/>
      <c r="AW45" s="47"/>
      <c r="AX45" s="45"/>
      <c r="AY45" s="46"/>
      <c r="AZ45" s="46"/>
      <c r="BA45" s="46"/>
      <c r="BB45" s="46"/>
      <c r="BC45" s="46"/>
      <c r="BD45" s="47"/>
      <c r="BE45" s="47"/>
      <c r="BF45" s="48" t="s">
        <v>10</v>
      </c>
      <c r="BH45" s="23"/>
      <c r="BI45" s="23" t="str">
        <f t="shared" si="1"/>
        <v>Группа потребителей</v>
      </c>
      <c r="BJ45" s="23"/>
      <c r="BK45" s="23"/>
      <c r="BL45" s="7">
        <v>23</v>
      </c>
    </row>
    <row r="46" spans="1:64" ht="24" customHeight="1">
      <c r="A46" s="10" t="s">
        <v>58</v>
      </c>
      <c r="B46" s="10" t="s">
        <v>59</v>
      </c>
      <c r="C46" s="10" t="s">
        <v>60</v>
      </c>
      <c r="D46" s="10" t="s">
        <v>61</v>
      </c>
      <c r="E46" s="24"/>
      <c r="F46" s="24"/>
      <c r="G46" s="24"/>
      <c r="H46" s="24"/>
      <c r="I46" s="42"/>
      <c r="J46" s="42"/>
      <c r="K46" s="31" t="str">
        <f>J45&amp;".1"</f>
        <v>1.1.1.1.1.1</v>
      </c>
      <c r="L46" s="12"/>
      <c r="P46" s="32"/>
      <c r="Q46" s="32"/>
      <c r="R46" s="43">
        <v>1</v>
      </c>
      <c r="S46" s="16" t="str">
        <f>$K46</f>
        <v>1.1.1.1.1.1</v>
      </c>
      <c r="T46" s="49" t="s">
        <v>63</v>
      </c>
      <c r="U46" s="18"/>
      <c r="V46" s="50"/>
      <c r="W46" s="50"/>
      <c r="X46" s="51"/>
      <c r="Y46" s="52"/>
      <c r="Z46" s="53" t="s">
        <v>11</v>
      </c>
      <c r="AA46" s="54"/>
      <c r="AB46" s="53" t="s">
        <v>11</v>
      </c>
      <c r="AC46" s="50">
        <v>70.650000000000006</v>
      </c>
      <c r="AD46" s="50"/>
      <c r="AE46" s="51"/>
      <c r="AF46" s="52">
        <v>46023</v>
      </c>
      <c r="AG46" s="53" t="s">
        <v>11</v>
      </c>
      <c r="AH46" s="54">
        <v>46295</v>
      </c>
      <c r="AI46" s="53" t="s">
        <v>11</v>
      </c>
      <c r="AJ46" s="50">
        <v>78.209999999999994</v>
      </c>
      <c r="AK46" s="50"/>
      <c r="AL46" s="51"/>
      <c r="AM46" s="52">
        <v>46296</v>
      </c>
      <c r="AN46" s="53" t="s">
        <v>11</v>
      </c>
      <c r="AO46" s="54">
        <v>46387</v>
      </c>
      <c r="AP46" s="53" t="s">
        <v>11</v>
      </c>
      <c r="AQ46" s="50">
        <v>78.209999999999994</v>
      </c>
      <c r="AR46" s="50"/>
      <c r="AS46" s="51"/>
      <c r="AT46" s="52">
        <v>46388</v>
      </c>
      <c r="AU46" s="53" t="s">
        <v>11</v>
      </c>
      <c r="AV46" s="54">
        <v>46568</v>
      </c>
      <c r="AW46" s="53" t="s">
        <v>11</v>
      </c>
      <c r="AX46" s="50">
        <v>84.86</v>
      </c>
      <c r="AY46" s="50"/>
      <c r="AZ46" s="51"/>
      <c r="BA46" s="52">
        <v>46569</v>
      </c>
      <c r="BB46" s="53" t="s">
        <v>11</v>
      </c>
      <c r="BC46" s="54">
        <v>46752</v>
      </c>
      <c r="BD46" s="53" t="s">
        <v>11</v>
      </c>
      <c r="BE46" s="55"/>
      <c r="BF46"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46" s="8" t="e">
        <f ca="1">STRCHECKDATE(V47:BE47)</f>
        <v>#NAME?</v>
      </c>
      <c r="BH46" s="23"/>
      <c r="BI46" s="23" t="str">
        <f t="shared" si="1"/>
        <v>прочие потребители (без учета НДС)</v>
      </c>
      <c r="BJ46" s="23"/>
      <c r="BK46" s="23"/>
      <c r="BL46" s="7">
        <v>23</v>
      </c>
    </row>
    <row r="47" spans="1:64" ht="0" hidden="1" customHeight="1">
      <c r="A47" s="10" t="s">
        <v>58</v>
      </c>
      <c r="B47" s="10" t="s">
        <v>59</v>
      </c>
      <c r="C47" s="10" t="s">
        <v>60</v>
      </c>
      <c r="D47" s="10" t="s">
        <v>61</v>
      </c>
      <c r="E47" s="24"/>
      <c r="F47" s="24"/>
      <c r="G47" s="24"/>
      <c r="H47" s="24"/>
      <c r="I47" s="42"/>
      <c r="J47" s="42"/>
      <c r="K47" s="31"/>
      <c r="L47" s="12"/>
      <c r="P47" s="32"/>
      <c r="Q47" s="32"/>
      <c r="R47" s="43"/>
      <c r="S47" s="57"/>
      <c r="T47" s="18"/>
      <c r="U47" s="18"/>
      <c r="V47" s="58"/>
      <c r="W47" s="58"/>
      <c r="X47" s="59" t="str">
        <f>Y46&amp;"-"&amp;AA46</f>
        <v>-</v>
      </c>
      <c r="Y47" s="60"/>
      <c r="Z47" s="53"/>
      <c r="AA47" s="61"/>
      <c r="AB47" s="53"/>
      <c r="AC47" s="58"/>
      <c r="AD47" s="58"/>
      <c r="AE47" s="59" t="str">
        <f>AF46&amp;"-"&amp;AH46</f>
        <v>46023-46295</v>
      </c>
      <c r="AF47" s="60"/>
      <c r="AG47" s="53"/>
      <c r="AH47" s="61"/>
      <c r="AI47" s="53"/>
      <c r="AJ47" s="58"/>
      <c r="AK47" s="58"/>
      <c r="AL47" s="59" t="str">
        <f>AM46&amp;"-"&amp;AO46</f>
        <v>46296-46387</v>
      </c>
      <c r="AM47" s="60"/>
      <c r="AN47" s="53"/>
      <c r="AO47" s="61"/>
      <c r="AP47" s="53"/>
      <c r="AQ47" s="58"/>
      <c r="AR47" s="58"/>
      <c r="AS47" s="59" t="str">
        <f>AT46&amp;"-"&amp;AV46</f>
        <v>46388-46568</v>
      </c>
      <c r="AT47" s="60"/>
      <c r="AU47" s="53"/>
      <c r="AV47" s="61"/>
      <c r="AW47" s="53"/>
      <c r="AX47" s="58"/>
      <c r="AY47" s="58"/>
      <c r="AZ47" s="59" t="str">
        <f>BA46&amp;"-"&amp;BC46</f>
        <v>46569-46752</v>
      </c>
      <c r="BA47" s="60"/>
      <c r="BB47" s="53"/>
      <c r="BC47" s="61"/>
      <c r="BD47" s="53"/>
      <c r="BE47" s="62"/>
      <c r="BF47" s="56"/>
      <c r="BH47" s="23"/>
      <c r="BI47" s="23" t="str">
        <f t="shared" si="1"/>
        <v/>
      </c>
      <c r="BJ47" s="23"/>
      <c r="BK47" s="23"/>
      <c r="BL47" s="7">
        <v>0</v>
      </c>
    </row>
    <row r="48" spans="1:64" ht="21" customHeight="1">
      <c r="A48" s="10" t="s">
        <v>58</v>
      </c>
      <c r="B48" s="10" t="s">
        <v>59</v>
      </c>
      <c r="C48" s="10" t="s">
        <v>60</v>
      </c>
      <c r="D48" s="10" t="s">
        <v>61</v>
      </c>
      <c r="E48" s="24"/>
      <c r="F48" s="24"/>
      <c r="G48" s="24"/>
      <c r="H48" s="24"/>
      <c r="I48" s="42"/>
      <c r="J48" s="31"/>
      <c r="K48" s="10"/>
      <c r="L48" s="12"/>
      <c r="P48" s="32"/>
      <c r="Q48" s="32"/>
      <c r="R48" s="34"/>
      <c r="S48" s="63"/>
      <c r="T48" s="64" t="s">
        <v>12</v>
      </c>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22" t="s">
        <v>13</v>
      </c>
      <c r="BH48" s="23"/>
      <c r="BI48" s="23" t="str">
        <f t="shared" si="1"/>
        <v>Добавить значение признака дифференциации</v>
      </c>
      <c r="BJ48" s="23"/>
      <c r="BK48" s="23"/>
      <c r="BL48" s="7">
        <v>20</v>
      </c>
    </row>
    <row r="49" spans="1:64" ht="23.25" customHeight="1">
      <c r="A49" s="10"/>
      <c r="B49" s="10"/>
      <c r="C49" s="10"/>
      <c r="D49" s="10"/>
      <c r="E49" s="24"/>
      <c r="F49" s="24"/>
      <c r="G49" s="24"/>
      <c r="H49" s="24"/>
      <c r="I49" s="42"/>
      <c r="J49" s="31" t="str">
        <f>I44&amp;".2"</f>
        <v>1.1.1.1.2</v>
      </c>
      <c r="K49" s="10"/>
      <c r="L49" s="12" t="s">
        <v>8</v>
      </c>
      <c r="P49" s="32"/>
      <c r="Q49" s="137" t="s">
        <v>31</v>
      </c>
      <c r="R49" s="43"/>
      <c r="S49" s="16" t="str">
        <f>$J49</f>
        <v>1.1.1.1.2</v>
      </c>
      <c r="T49" s="44" t="s">
        <v>9</v>
      </c>
      <c r="U49" s="18"/>
      <c r="V49" s="45"/>
      <c r="W49" s="46"/>
      <c r="X49" s="46"/>
      <c r="Y49" s="46"/>
      <c r="Z49" s="46"/>
      <c r="AA49" s="46"/>
      <c r="AB49" s="47"/>
      <c r="AC49" s="45" t="s">
        <v>64</v>
      </c>
      <c r="AD49" s="46"/>
      <c r="AE49" s="46"/>
      <c r="AF49" s="46"/>
      <c r="AG49" s="46"/>
      <c r="AH49" s="46"/>
      <c r="AI49" s="46"/>
      <c r="AJ49" s="45"/>
      <c r="AK49" s="46"/>
      <c r="AL49" s="46"/>
      <c r="AM49" s="46"/>
      <c r="AN49" s="46"/>
      <c r="AO49" s="46"/>
      <c r="AP49" s="47"/>
      <c r="AQ49" s="45"/>
      <c r="AR49" s="46"/>
      <c r="AS49" s="46"/>
      <c r="AT49" s="46"/>
      <c r="AU49" s="46"/>
      <c r="AV49" s="46"/>
      <c r="AW49" s="47"/>
      <c r="AX49" s="45"/>
      <c r="AY49" s="46"/>
      <c r="AZ49" s="46"/>
      <c r="BA49" s="46"/>
      <c r="BB49" s="46"/>
      <c r="BC49" s="46"/>
      <c r="BD49" s="47"/>
      <c r="BE49" s="47"/>
      <c r="BF49" s="48" t="s">
        <v>10</v>
      </c>
      <c r="BH49" s="23"/>
      <c r="BI49" s="23" t="str">
        <f t="shared" si="1"/>
        <v>Группа потребителей</v>
      </c>
      <c r="BJ49" s="23"/>
      <c r="BK49" s="23"/>
      <c r="BL49" s="7">
        <v>0</v>
      </c>
    </row>
    <row r="50" spans="1:64" ht="23.25" customHeight="1">
      <c r="A50" s="10"/>
      <c r="B50" s="10"/>
      <c r="C50" s="10"/>
      <c r="D50" s="10"/>
      <c r="E50" s="24"/>
      <c r="F50" s="24"/>
      <c r="G50" s="24"/>
      <c r="H50" s="24"/>
      <c r="I50" s="42"/>
      <c r="J50" s="42" t="str">
        <f>I44&amp;".1"</f>
        <v>1.1.1.1.1</v>
      </c>
      <c r="K50" s="31" t="str">
        <f>J49&amp;".1"</f>
        <v>1.1.1.1.2.1</v>
      </c>
      <c r="L50" s="12"/>
      <c r="P50" s="32"/>
      <c r="Q50" s="32"/>
      <c r="R50" s="43">
        <v>1</v>
      </c>
      <c r="S50" s="16" t="str">
        <f>$K50</f>
        <v>1.1.1.1.2.1</v>
      </c>
      <c r="T50" s="49" t="s">
        <v>65</v>
      </c>
      <c r="U50" s="18"/>
      <c r="V50" s="50"/>
      <c r="W50" s="50"/>
      <c r="X50" s="51"/>
      <c r="Y50" s="52"/>
      <c r="Z50" s="53" t="s">
        <v>11</v>
      </c>
      <c r="AA50" s="52"/>
      <c r="AB50" s="53" t="s">
        <v>11</v>
      </c>
      <c r="AC50" s="50">
        <v>86.19</v>
      </c>
      <c r="AD50" s="50"/>
      <c r="AE50" s="51"/>
      <c r="AF50" s="52">
        <v>46023</v>
      </c>
      <c r="AG50" s="53" t="s">
        <v>11</v>
      </c>
      <c r="AH50" s="54">
        <v>46295</v>
      </c>
      <c r="AI50" s="53" t="s">
        <v>11</v>
      </c>
      <c r="AJ50" s="50">
        <v>95.42</v>
      </c>
      <c r="AK50" s="50"/>
      <c r="AL50" s="51"/>
      <c r="AM50" s="52">
        <v>46296</v>
      </c>
      <c r="AN50" s="53" t="s">
        <v>11</v>
      </c>
      <c r="AO50" s="52">
        <v>46387</v>
      </c>
      <c r="AP50" s="53" t="s">
        <v>11</v>
      </c>
      <c r="AQ50" s="50">
        <v>95.42</v>
      </c>
      <c r="AR50" s="50"/>
      <c r="AS50" s="51"/>
      <c r="AT50" s="52">
        <v>46388</v>
      </c>
      <c r="AU50" s="53" t="s">
        <v>11</v>
      </c>
      <c r="AV50" s="52">
        <v>46568</v>
      </c>
      <c r="AW50" s="53" t="s">
        <v>11</v>
      </c>
      <c r="AX50" s="50">
        <v>103.53</v>
      </c>
      <c r="AY50" s="50"/>
      <c r="AZ50" s="51"/>
      <c r="BA50" s="52">
        <v>46569</v>
      </c>
      <c r="BB50" s="53" t="s">
        <v>11</v>
      </c>
      <c r="BC50" s="52">
        <v>46752</v>
      </c>
      <c r="BD50" s="53" t="s">
        <v>11</v>
      </c>
      <c r="BE50" s="55"/>
      <c r="BF50"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50" s="8" t="e">
        <f ca="1">STRCHECKDATE(V51:BE51)</f>
        <v>#NAME?</v>
      </c>
      <c r="BH50" s="23"/>
      <c r="BI50" s="23" t="str">
        <f t="shared" si="1"/>
        <v>население (с учетом НДС)</v>
      </c>
      <c r="BJ50" s="23"/>
      <c r="BK50" s="23"/>
      <c r="BL50" s="7">
        <v>0</v>
      </c>
    </row>
    <row r="51" spans="1:64" ht="14.25" customHeight="1">
      <c r="A51" s="10"/>
      <c r="B51" s="10"/>
      <c r="C51" s="10"/>
      <c r="D51" s="10"/>
      <c r="E51" s="24"/>
      <c r="F51" s="24"/>
      <c r="G51" s="24"/>
      <c r="H51" s="24"/>
      <c r="I51" s="42"/>
      <c r="J51" s="42" t="str">
        <f>I44&amp;".1"</f>
        <v>1.1.1.1.1</v>
      </c>
      <c r="K51" s="31"/>
      <c r="L51" s="12"/>
      <c r="P51" s="32"/>
      <c r="Q51" s="32"/>
      <c r="R51" s="43"/>
      <c r="S51" s="57"/>
      <c r="T51" s="18"/>
      <c r="U51" s="18"/>
      <c r="V51" s="58"/>
      <c r="W51" s="58"/>
      <c r="X51" s="59" t="str">
        <f>Y50&amp;"-"&amp;AA50</f>
        <v>-</v>
      </c>
      <c r="Y51" s="60"/>
      <c r="Z51" s="53"/>
      <c r="AA51" s="60"/>
      <c r="AB51" s="53"/>
      <c r="AC51" s="58"/>
      <c r="AD51" s="58"/>
      <c r="AE51" s="59" t="str">
        <f>AF50&amp;"-"&amp;AH50</f>
        <v>46023-46295</v>
      </c>
      <c r="AF51" s="60"/>
      <c r="AG51" s="53"/>
      <c r="AH51" s="61"/>
      <c r="AI51" s="53"/>
      <c r="AJ51" s="58"/>
      <c r="AK51" s="58"/>
      <c r="AL51" s="59" t="str">
        <f>AM50&amp;"-"&amp;AO50</f>
        <v>46296-46387</v>
      </c>
      <c r="AM51" s="60"/>
      <c r="AN51" s="53"/>
      <c r="AO51" s="60"/>
      <c r="AP51" s="53"/>
      <c r="AQ51" s="58"/>
      <c r="AR51" s="58"/>
      <c r="AS51" s="59" t="str">
        <f>AT50&amp;"-"&amp;AV50</f>
        <v>46388-46568</v>
      </c>
      <c r="AT51" s="60"/>
      <c r="AU51" s="53"/>
      <c r="AV51" s="60"/>
      <c r="AW51" s="53"/>
      <c r="AX51" s="58"/>
      <c r="AY51" s="58"/>
      <c r="AZ51" s="59" t="str">
        <f>BA50&amp;"-"&amp;BC50</f>
        <v>46569-46752</v>
      </c>
      <c r="BA51" s="60"/>
      <c r="BB51" s="53"/>
      <c r="BC51" s="60"/>
      <c r="BD51" s="53"/>
      <c r="BE51" s="62"/>
      <c r="BF51" s="56"/>
      <c r="BH51" s="23"/>
      <c r="BI51" s="23" t="str">
        <f t="shared" si="1"/>
        <v/>
      </c>
      <c r="BJ51" s="23"/>
      <c r="BK51" s="23"/>
      <c r="BL51" s="7">
        <v>0</v>
      </c>
    </row>
    <row r="52" spans="1:64" ht="21" customHeight="1">
      <c r="A52" s="10"/>
      <c r="B52" s="10"/>
      <c r="C52" s="10"/>
      <c r="D52" s="10"/>
      <c r="E52" s="24"/>
      <c r="F52" s="24"/>
      <c r="G52" s="24"/>
      <c r="H52" s="24"/>
      <c r="I52" s="42"/>
      <c r="J52" s="31" t="str">
        <f>I44&amp;".1"</f>
        <v>1.1.1.1.1</v>
      </c>
      <c r="K52" s="10"/>
      <c r="L52" s="12"/>
      <c r="P52" s="32"/>
      <c r="Q52" s="32"/>
      <c r="R52" s="34"/>
      <c r="S52" s="63"/>
      <c r="T52" s="64" t="s">
        <v>12</v>
      </c>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22" t="s">
        <v>13</v>
      </c>
      <c r="BH52" s="23"/>
      <c r="BI52" s="23" t="str">
        <f t="shared" si="1"/>
        <v>Добавить значение признака дифференциации</v>
      </c>
      <c r="BJ52" s="23"/>
      <c r="BK52" s="23"/>
      <c r="BL52" s="7">
        <v>0</v>
      </c>
    </row>
    <row r="53" spans="1:64" ht="21.95" customHeight="1">
      <c r="A53" s="10" t="s">
        <v>58</v>
      </c>
      <c r="B53" s="10" t="s">
        <v>59</v>
      </c>
      <c r="C53" s="10" t="s">
        <v>60</v>
      </c>
      <c r="D53" s="10" t="s">
        <v>61</v>
      </c>
      <c r="E53" s="24"/>
      <c r="F53" s="24"/>
      <c r="G53" s="24"/>
      <c r="H53" s="24"/>
      <c r="I53" s="31"/>
      <c r="J53" s="10"/>
      <c r="K53" s="10"/>
      <c r="L53" s="12"/>
      <c r="P53" s="32"/>
      <c r="Q53" s="33"/>
      <c r="R53" s="34"/>
      <c r="S53" s="63"/>
      <c r="T53" s="66" t="s">
        <v>14</v>
      </c>
      <c r="U53" s="65"/>
      <c r="V53" s="65"/>
      <c r="W53" s="65"/>
      <c r="X53" s="65"/>
      <c r="Y53" s="65"/>
      <c r="Z53" s="65"/>
      <c r="AA53" s="65"/>
      <c r="AB53" s="67"/>
      <c r="AC53" s="65"/>
      <c r="AD53" s="65"/>
      <c r="AE53" s="65"/>
      <c r="AF53" s="65"/>
      <c r="AG53" s="65"/>
      <c r="AH53" s="65"/>
      <c r="AI53" s="67"/>
      <c r="AJ53" s="65"/>
      <c r="AK53" s="65"/>
      <c r="AL53" s="65"/>
      <c r="AM53" s="65"/>
      <c r="AN53" s="65"/>
      <c r="AO53" s="65"/>
      <c r="AP53" s="67"/>
      <c r="AQ53" s="65"/>
      <c r="AR53" s="65"/>
      <c r="AS53" s="65"/>
      <c r="AT53" s="65"/>
      <c r="AU53" s="65"/>
      <c r="AV53" s="65"/>
      <c r="AW53" s="67"/>
      <c r="AX53" s="65"/>
      <c r="AY53" s="65"/>
      <c r="AZ53" s="65"/>
      <c r="BA53" s="65"/>
      <c r="BB53" s="65"/>
      <c r="BC53" s="65"/>
      <c r="BD53" s="67"/>
      <c r="BE53" s="65"/>
      <c r="BF53" s="68"/>
      <c r="BH53" s="23"/>
      <c r="BI53" s="23" t="str">
        <f t="shared" si="1"/>
        <v>Добавить группу потребителей</v>
      </c>
      <c r="BJ53" s="23"/>
      <c r="BK53" s="23"/>
      <c r="BL53" s="7">
        <v>21</v>
      </c>
    </row>
    <row r="54" spans="1:64" ht="21.95" customHeight="1">
      <c r="A54" s="10" t="s">
        <v>58</v>
      </c>
      <c r="B54" s="10" t="s">
        <v>59</v>
      </c>
      <c r="C54" s="10" t="s">
        <v>60</v>
      </c>
      <c r="D54" s="10" t="s">
        <v>61</v>
      </c>
      <c r="E54" s="24"/>
      <c r="F54" s="24"/>
      <c r="G54" s="24"/>
      <c r="H54" s="11"/>
      <c r="I54" s="10"/>
      <c r="J54" s="10"/>
      <c r="K54" s="10"/>
      <c r="L54" s="12"/>
      <c r="M54" s="13"/>
      <c r="N54" s="13"/>
      <c r="O54" s="1"/>
      <c r="P54" s="14"/>
      <c r="Q54" s="69"/>
      <c r="R54" s="15"/>
      <c r="S54" s="63"/>
      <c r="T54" s="70" t="s">
        <v>15</v>
      </c>
      <c r="U54" s="65"/>
      <c r="V54" s="65"/>
      <c r="W54" s="65"/>
      <c r="X54" s="65"/>
      <c r="Y54" s="65"/>
      <c r="Z54" s="65"/>
      <c r="AA54" s="65"/>
      <c r="AB54" s="67"/>
      <c r="AC54" s="65"/>
      <c r="AD54" s="65"/>
      <c r="AE54" s="65"/>
      <c r="AF54" s="65"/>
      <c r="AG54" s="65"/>
      <c r="AH54" s="65"/>
      <c r="AI54" s="67"/>
      <c r="AJ54" s="65"/>
      <c r="AK54" s="65"/>
      <c r="AL54" s="65"/>
      <c r="AM54" s="65"/>
      <c r="AN54" s="65"/>
      <c r="AO54" s="65"/>
      <c r="AP54" s="67"/>
      <c r="AQ54" s="65"/>
      <c r="AR54" s="65"/>
      <c r="AS54" s="65"/>
      <c r="AT54" s="65"/>
      <c r="AU54" s="65"/>
      <c r="AV54" s="65"/>
      <c r="AW54" s="67"/>
      <c r="AX54" s="65"/>
      <c r="AY54" s="65"/>
      <c r="AZ54" s="65"/>
      <c r="BA54" s="65"/>
      <c r="BB54" s="65"/>
      <c r="BC54" s="65"/>
      <c r="BD54" s="67"/>
      <c r="BE54" s="65"/>
      <c r="BF54" s="71"/>
      <c r="BH54" s="23"/>
      <c r="BI54" s="23" t="str">
        <f t="shared" si="1"/>
        <v>Добавить наименование признака дифференциации</v>
      </c>
      <c r="BJ54" s="23"/>
      <c r="BK54" s="23"/>
      <c r="BL54" s="7">
        <v>21</v>
      </c>
    </row>
    <row r="55" spans="1:64" s="8" customFormat="1" ht="0" hidden="1" customHeight="1">
      <c r="A55" s="72" t="s">
        <v>58</v>
      </c>
      <c r="B55" s="72" t="s">
        <v>59</v>
      </c>
      <c r="C55" s="72"/>
      <c r="D55" s="72"/>
      <c r="E55" s="24"/>
      <c r="F55" s="11"/>
      <c r="G55" s="72"/>
      <c r="H55" s="72"/>
      <c r="I55" s="72"/>
      <c r="J55" s="72"/>
      <c r="K55" s="72"/>
      <c r="L55" s="73"/>
      <c r="M55" s="74"/>
      <c r="N55" s="74"/>
      <c r="P55" s="75"/>
      <c r="Q55" s="76"/>
      <c r="R55" s="75"/>
      <c r="S55" s="77"/>
      <c r="T55" s="78" t="s">
        <v>16</v>
      </c>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H55" s="23"/>
      <c r="BI55" s="23" t="str">
        <f t="shared" si="1"/>
        <v>Добавить централизованную систему для дифференциации</v>
      </c>
      <c r="BJ55" s="23"/>
      <c r="BK55" s="23"/>
      <c r="BL55" s="8">
        <v>0</v>
      </c>
    </row>
    <row r="56" spans="1:64" s="8" customFormat="1" ht="0" hidden="1" customHeight="1">
      <c r="A56" s="72" t="s">
        <v>58</v>
      </c>
      <c r="B56" s="72"/>
      <c r="C56" s="72"/>
      <c r="D56" s="72"/>
      <c r="E56" s="11"/>
      <c r="F56" s="72"/>
      <c r="G56" s="72"/>
      <c r="H56" s="72"/>
      <c r="I56" s="72"/>
      <c r="J56" s="72"/>
      <c r="K56" s="72"/>
      <c r="L56" s="73"/>
      <c r="M56" s="74"/>
      <c r="N56" s="74"/>
      <c r="P56" s="75"/>
      <c r="Q56" s="76"/>
      <c r="R56" s="75"/>
      <c r="S56" s="77"/>
      <c r="T56" s="78" t="s">
        <v>17</v>
      </c>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H56" s="23"/>
      <c r="BI56" s="23" t="str">
        <f t="shared" si="1"/>
        <v>Добавить территорию для дифференциации</v>
      </c>
      <c r="BJ56" s="23"/>
      <c r="BK56" s="23"/>
      <c r="BL56" s="8">
        <v>0</v>
      </c>
    </row>
    <row r="57" spans="1:64" s="8" customFormat="1" ht="0" hidden="1" customHeight="1">
      <c r="A57" s="72"/>
      <c r="B57" s="72"/>
      <c r="C57" s="72"/>
      <c r="D57" s="72"/>
      <c r="E57" s="72"/>
      <c r="F57" s="72"/>
      <c r="G57" s="72"/>
      <c r="H57" s="72"/>
      <c r="I57" s="72"/>
      <c r="J57" s="72"/>
      <c r="K57" s="72"/>
      <c r="L57" s="73"/>
      <c r="M57" s="74"/>
      <c r="N57" s="74"/>
      <c r="P57" s="75"/>
      <c r="Q57" s="76"/>
      <c r="R57" s="75"/>
      <c r="S57" s="77"/>
      <c r="T57" s="78" t="s">
        <v>66</v>
      </c>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H57" s="23"/>
      <c r="BI57" s="23" t="str">
        <f t="shared" si="1"/>
        <v>Добавить наименование тарифа</v>
      </c>
      <c r="BJ57" s="23"/>
      <c r="BK57" s="23"/>
      <c r="BL57" s="8">
        <v>0</v>
      </c>
    </row>
    <row r="58" spans="1:64" ht="11.45" customHeight="1">
      <c r="M58" s="1"/>
      <c r="N58" s="1"/>
      <c r="O58" s="1"/>
      <c r="P58" s="7"/>
      <c r="Q58" s="7"/>
      <c r="R58" s="7"/>
      <c r="S58" s="7"/>
      <c r="AJ58" s="7"/>
      <c r="AK58" s="7"/>
      <c r="AL58" s="7"/>
      <c r="AM58" s="7"/>
      <c r="AN58" s="7"/>
      <c r="AO58" s="7"/>
      <c r="AP58" s="7"/>
      <c r="AQ58" s="7"/>
      <c r="AR58" s="7"/>
      <c r="AS58" s="7"/>
      <c r="AT58" s="7"/>
      <c r="AU58" s="7"/>
      <c r="AV58" s="7"/>
      <c r="AW58" s="7"/>
      <c r="AX58" s="7"/>
      <c r="AY58" s="7"/>
      <c r="AZ58" s="7"/>
      <c r="BA58" s="7"/>
      <c r="BB58" s="7"/>
      <c r="BC58" s="7"/>
      <c r="BD58" s="7"/>
      <c r="BG58" s="7"/>
      <c r="BH58" s="7"/>
      <c r="BI58" s="7"/>
      <c r="BJ58" s="7"/>
      <c r="BK58" s="7"/>
      <c r="BL58" s="7">
        <v>11</v>
      </c>
    </row>
    <row r="59" spans="1:64" ht="14.65" customHeight="1">
      <c r="O59" s="1"/>
      <c r="S59" s="138"/>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L59" s="7">
        <v>14</v>
      </c>
    </row>
    <row r="60" spans="1:64" ht="14.65" customHeight="1">
      <c r="O60" s="1"/>
      <c r="AJ60" s="7"/>
      <c r="AK60" s="7"/>
      <c r="AL60" s="7"/>
      <c r="AM60" s="7"/>
      <c r="AN60" s="7"/>
      <c r="AO60" s="7"/>
      <c r="AP60" s="7"/>
      <c r="AQ60" s="7"/>
      <c r="AR60" s="7"/>
      <c r="AS60" s="7"/>
      <c r="AT60" s="7"/>
      <c r="AU60" s="7"/>
      <c r="AV60" s="7"/>
      <c r="AW60" s="7"/>
      <c r="AX60" s="7"/>
      <c r="AY60" s="7"/>
      <c r="AZ60" s="7"/>
      <c r="BA60" s="7"/>
      <c r="BB60" s="7"/>
      <c r="BC60" s="7"/>
      <c r="BD60" s="7"/>
      <c r="BL60" s="7">
        <v>14</v>
      </c>
    </row>
    <row r="61" spans="1:64" ht="14.65" customHeight="1">
      <c r="O61" s="1"/>
      <c r="S61" s="138"/>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L61" s="7">
        <v>14</v>
      </c>
    </row>
    <row r="62" spans="1:64" ht="22.5" hidden="1" customHeight="1">
      <c r="A62" s="1" t="s">
        <v>67</v>
      </c>
      <c r="B62" s="1">
        <v>0</v>
      </c>
      <c r="C62" s="1">
        <v>0</v>
      </c>
      <c r="D62" s="1">
        <v>0</v>
      </c>
      <c r="E62" s="1">
        <v>0</v>
      </c>
      <c r="F62" s="1">
        <v>0</v>
      </c>
      <c r="G62" s="1">
        <v>0</v>
      </c>
      <c r="H62" s="1">
        <v>0</v>
      </c>
      <c r="I62" s="1">
        <v>0</v>
      </c>
      <c r="J62" s="1">
        <v>0</v>
      </c>
      <c r="K62" s="1">
        <v>0</v>
      </c>
      <c r="L62" s="2">
        <v>0</v>
      </c>
      <c r="M62" s="3">
        <v>0</v>
      </c>
      <c r="N62" s="3">
        <v>0</v>
      </c>
      <c r="O62" s="3">
        <v>0</v>
      </c>
      <c r="P62" s="4">
        <v>3</v>
      </c>
      <c r="Q62" s="5">
        <v>3</v>
      </c>
      <c r="R62" s="5">
        <v>3</v>
      </c>
      <c r="S62" s="6">
        <v>12</v>
      </c>
      <c r="T62" s="7">
        <v>35</v>
      </c>
      <c r="U62" s="7">
        <v>0</v>
      </c>
      <c r="V62" s="7">
        <v>0</v>
      </c>
      <c r="W62" s="7">
        <v>0</v>
      </c>
      <c r="X62" s="7">
        <v>0</v>
      </c>
      <c r="Y62" s="7">
        <v>0</v>
      </c>
      <c r="Z62" s="7">
        <v>0</v>
      </c>
      <c r="AA62" s="7">
        <v>0</v>
      </c>
      <c r="AB62" s="7">
        <v>0</v>
      </c>
      <c r="AC62" s="7">
        <v>24</v>
      </c>
      <c r="AD62" s="7">
        <v>24</v>
      </c>
      <c r="AE62" s="7">
        <v>24</v>
      </c>
      <c r="AF62" s="7">
        <v>11</v>
      </c>
      <c r="AG62" s="7">
        <v>3</v>
      </c>
      <c r="AH62" s="7">
        <v>11</v>
      </c>
      <c r="AI62" s="7">
        <v>0</v>
      </c>
      <c r="AJ62" s="7">
        <v>0</v>
      </c>
      <c r="AK62" s="7">
        <v>0</v>
      </c>
      <c r="AL62" s="7">
        <v>0</v>
      </c>
      <c r="AM62" s="7">
        <v>0</v>
      </c>
      <c r="AN62" s="7">
        <v>0</v>
      </c>
      <c r="AO62" s="7">
        <v>0</v>
      </c>
      <c r="AP62" s="7">
        <v>0</v>
      </c>
      <c r="AQ62" s="7">
        <v>0</v>
      </c>
      <c r="AR62" s="7">
        <v>0</v>
      </c>
      <c r="AS62" s="7">
        <v>0</v>
      </c>
      <c r="AT62" s="7">
        <v>0</v>
      </c>
      <c r="AU62" s="7">
        <v>0</v>
      </c>
      <c r="AV62" s="7">
        <v>0</v>
      </c>
      <c r="AW62" s="7">
        <v>0</v>
      </c>
      <c r="AX62" s="7">
        <v>0</v>
      </c>
      <c r="AY62" s="7">
        <v>0</v>
      </c>
      <c r="AZ62" s="7">
        <v>0</v>
      </c>
      <c r="BA62" s="7">
        <v>0</v>
      </c>
      <c r="BB62" s="7">
        <v>0</v>
      </c>
      <c r="BC62" s="7">
        <v>0</v>
      </c>
      <c r="BD62" s="7">
        <v>0</v>
      </c>
      <c r="BE62" s="7">
        <v>4</v>
      </c>
      <c r="BF62" s="7">
        <v>115</v>
      </c>
      <c r="BG62" s="8">
        <v>10</v>
      </c>
      <c r="BH62" s="8">
        <v>10</v>
      </c>
      <c r="BI62" s="8">
        <v>10</v>
      </c>
      <c r="BJ62" s="8">
        <v>10</v>
      </c>
      <c r="BK62" s="8">
        <v>10</v>
      </c>
      <c r="BL62" s="7">
        <v>23</v>
      </c>
    </row>
  </sheetData>
  <sheetProtection formatColumns="0" formatRows="0" insertRows="0" deleteColumns="0" deleteRows="0" sort="0" autoFilter="0"/>
  <mergeCells count="190">
    <mergeCell ref="BF50:BF51"/>
    <mergeCell ref="T59:BF59"/>
    <mergeCell ref="T61:BF61"/>
    <mergeCell ref="AV50:AV51"/>
    <mergeCell ref="AW50:AW51"/>
    <mergeCell ref="BA50:BA51"/>
    <mergeCell ref="BB50:BB51"/>
    <mergeCell ref="BC50:BC51"/>
    <mergeCell ref="BD50:BD51"/>
    <mergeCell ref="AM50:AM51"/>
    <mergeCell ref="AN50:AN51"/>
    <mergeCell ref="AO50:AO51"/>
    <mergeCell ref="AP50:AP51"/>
    <mergeCell ref="AT50:AT51"/>
    <mergeCell ref="AU50:AU51"/>
    <mergeCell ref="AA50:AA51"/>
    <mergeCell ref="AB50:AB51"/>
    <mergeCell ref="AF50:AF51"/>
    <mergeCell ref="AG50:AG51"/>
    <mergeCell ref="AH50:AH51"/>
    <mergeCell ref="AI50:AI51"/>
    <mergeCell ref="BC46:BC47"/>
    <mergeCell ref="BD46:BD47"/>
    <mergeCell ref="BF46:BF47"/>
    <mergeCell ref="J49:J52"/>
    <mergeCell ref="Q49:Q52"/>
    <mergeCell ref="V49:AB49"/>
    <mergeCell ref="AC49:BE49"/>
    <mergeCell ref="K50:K51"/>
    <mergeCell ref="Y50:Y51"/>
    <mergeCell ref="Z50:Z51"/>
    <mergeCell ref="AT46:AT47"/>
    <mergeCell ref="AU46:AU47"/>
    <mergeCell ref="AV46:AV47"/>
    <mergeCell ref="AW46:AW47"/>
    <mergeCell ref="BA46:BA47"/>
    <mergeCell ref="BB46:BB47"/>
    <mergeCell ref="AH46:AH47"/>
    <mergeCell ref="AI46:AI47"/>
    <mergeCell ref="AM46:AM47"/>
    <mergeCell ref="AN46:AN47"/>
    <mergeCell ref="AO46:AO47"/>
    <mergeCell ref="AP46:AP47"/>
    <mergeCell ref="Q45:Q48"/>
    <mergeCell ref="V45:AB45"/>
    <mergeCell ref="AC45:BE45"/>
    <mergeCell ref="K46:K47"/>
    <mergeCell ref="Y46:Y47"/>
    <mergeCell ref="Z46:Z47"/>
    <mergeCell ref="AA46:AA47"/>
    <mergeCell ref="AB46:AB47"/>
    <mergeCell ref="AF46:AF47"/>
    <mergeCell ref="AG46:AG47"/>
    <mergeCell ref="AC42:BE42"/>
    <mergeCell ref="G43:G54"/>
    <mergeCell ref="V43:AB43"/>
    <mergeCell ref="AC43:BE43"/>
    <mergeCell ref="H44:H54"/>
    <mergeCell ref="I44:I53"/>
    <mergeCell ref="P44:P53"/>
    <mergeCell ref="V44:AB44"/>
    <mergeCell ref="AC44:BE44"/>
    <mergeCell ref="J45:J48"/>
    <mergeCell ref="Z40:AA40"/>
    <mergeCell ref="AG40:AH40"/>
    <mergeCell ref="AN40:AO40"/>
    <mergeCell ref="AU40:AV40"/>
    <mergeCell ref="BB40:BC40"/>
    <mergeCell ref="E41:E56"/>
    <mergeCell ref="V41:AB41"/>
    <mergeCell ref="AC41:BE41"/>
    <mergeCell ref="F42:F55"/>
    <mergeCell ref="V42:AB42"/>
    <mergeCell ref="AR38:AS38"/>
    <mergeCell ref="AT38:AV38"/>
    <mergeCell ref="AY38:AZ38"/>
    <mergeCell ref="BA38:BC38"/>
    <mergeCell ref="Z39:AA39"/>
    <mergeCell ref="AG39:AH39"/>
    <mergeCell ref="AN39:AO39"/>
    <mergeCell ref="AU39:AV39"/>
    <mergeCell ref="BB39:BC39"/>
    <mergeCell ref="AW37:AW39"/>
    <mergeCell ref="AX37:BC37"/>
    <mergeCell ref="BD37:BD39"/>
    <mergeCell ref="BE37:BE39"/>
    <mergeCell ref="W38:X38"/>
    <mergeCell ref="Y38:AA38"/>
    <mergeCell ref="AD38:AE38"/>
    <mergeCell ref="AF38:AH38"/>
    <mergeCell ref="AK38:AL38"/>
    <mergeCell ref="AM38:AO38"/>
    <mergeCell ref="BF36:BF39"/>
    <mergeCell ref="S37:S39"/>
    <mergeCell ref="T37:T39"/>
    <mergeCell ref="V37:AA37"/>
    <mergeCell ref="AB37:AB39"/>
    <mergeCell ref="AC37:AH37"/>
    <mergeCell ref="AI37:AI39"/>
    <mergeCell ref="AJ37:AO37"/>
    <mergeCell ref="AP37:AP39"/>
    <mergeCell ref="AQ37:AV37"/>
    <mergeCell ref="V35:AB35"/>
    <mergeCell ref="AC35:AI35"/>
    <mergeCell ref="AJ35:AP35"/>
    <mergeCell ref="AQ35:AW35"/>
    <mergeCell ref="AX35:BD35"/>
    <mergeCell ref="S36:BE36"/>
    <mergeCell ref="S33:T33"/>
    <mergeCell ref="V33:AA33"/>
    <mergeCell ref="AC33:AH33"/>
    <mergeCell ref="AJ33:AO33"/>
    <mergeCell ref="AQ33:AV33"/>
    <mergeCell ref="AX33:BC33"/>
    <mergeCell ref="S32:T32"/>
    <mergeCell ref="V32:AA32"/>
    <mergeCell ref="AC32:AH32"/>
    <mergeCell ref="AJ32:AO32"/>
    <mergeCell ref="AQ32:AV32"/>
    <mergeCell ref="AX32:BC32"/>
    <mergeCell ref="S30:T30"/>
    <mergeCell ref="V30:AA30"/>
    <mergeCell ref="AC30:AH30"/>
    <mergeCell ref="AJ30:AO30"/>
    <mergeCell ref="AQ30:AV30"/>
    <mergeCell ref="AX30:BC30"/>
    <mergeCell ref="S29:T29"/>
    <mergeCell ref="V29:AA29"/>
    <mergeCell ref="AC29:AH29"/>
    <mergeCell ref="AJ29:AO29"/>
    <mergeCell ref="AQ29:AV29"/>
    <mergeCell ref="AX29:BC29"/>
    <mergeCell ref="AQ27:AV27"/>
    <mergeCell ref="AX27:BC27"/>
    <mergeCell ref="S28:T28"/>
    <mergeCell ref="V28:AA28"/>
    <mergeCell ref="AC28:AH28"/>
    <mergeCell ref="AJ28:AO28"/>
    <mergeCell ref="AQ28:AV28"/>
    <mergeCell ref="AX28:BC28"/>
    <mergeCell ref="S24:AH24"/>
    <mergeCell ref="S25:AH25"/>
    <mergeCell ref="S27:T27"/>
    <mergeCell ref="V27:AA27"/>
    <mergeCell ref="AC27:AH27"/>
    <mergeCell ref="AJ27:AO27"/>
    <mergeCell ref="BD7:BD8"/>
    <mergeCell ref="BF7:BF8"/>
    <mergeCell ref="AF15:AF16"/>
    <mergeCell ref="AG15:AG16"/>
    <mergeCell ref="AH15:AH16"/>
    <mergeCell ref="AI15:AI16"/>
    <mergeCell ref="AU7:AU8"/>
    <mergeCell ref="AV7:AV8"/>
    <mergeCell ref="AW7:AW8"/>
    <mergeCell ref="BA7:BA8"/>
    <mergeCell ref="BB7:BB8"/>
    <mergeCell ref="BC7:BC8"/>
    <mergeCell ref="AI7:AI8"/>
    <mergeCell ref="AM7:AM8"/>
    <mergeCell ref="AN7:AN8"/>
    <mergeCell ref="AO7:AO8"/>
    <mergeCell ref="AP7:AP8"/>
    <mergeCell ref="AT7:AT8"/>
    <mergeCell ref="Z7:Z8"/>
    <mergeCell ref="AA7:AA8"/>
    <mergeCell ref="AB7:AB8"/>
    <mergeCell ref="AF7:AF8"/>
    <mergeCell ref="AG7:AG8"/>
    <mergeCell ref="AH7:AH8"/>
    <mergeCell ref="I5:I10"/>
    <mergeCell ref="P5:P10"/>
    <mergeCell ref="V5:AB5"/>
    <mergeCell ref="AC5:BE5"/>
    <mergeCell ref="J6:J9"/>
    <mergeCell ref="Q6:Q9"/>
    <mergeCell ref="V6:AB6"/>
    <mergeCell ref="AC6:BE6"/>
    <mergeCell ref="K7:K8"/>
    <mergeCell ref="Y7:Y8"/>
    <mergeCell ref="E2:E13"/>
    <mergeCell ref="V2:AB2"/>
    <mergeCell ref="AC2:BE2"/>
    <mergeCell ref="F3:F12"/>
    <mergeCell ref="V3:AB3"/>
    <mergeCell ref="AC3:BE3"/>
    <mergeCell ref="G4:G11"/>
    <mergeCell ref="V4:AB4"/>
    <mergeCell ref="AC4:BE4"/>
    <mergeCell ref="H5:H11"/>
  </mergeCells>
  <dataValidations count="8">
    <dataValidation type="list" allowBlank="1" showInputMessage="1" errorTitle="Ошибка" error="Выберите значение из списка" prompt="Выберите значение из списка" sqref="V983085:BE983085 V65581:BE65581 V131117:BE131117 V196653:BE196653 V262189:BE262189 V327725:BE327725 V393261:BE393261 V458797:BE458797 V524333:BE524333 V589869:BE589869 V655405:BE655405 V720941:BE720941 V786477:BE786477 V852013:BE852013 V917549:BE917549">
      <formula1>kind_of_cons</formula1>
    </dataValidation>
    <dataValidation allowBlank="1" sqref="S131120:BF131126 S196656:BF196662 S262192:BF262198 S327728:BF327734 S393264:BF393270 S458800:BF458806 S524336:BF524342 S589872:BF589878 S655408:BF655414 S720944:BF720950 S786480:BF786486 S852016:BF852022 S917552:BF917558 S983088:BF983094 S65584:BF65590"/>
    <dataValidation allowBlank="1" showInputMessage="1" showErrorMessage="1" prompt="Для выбора выполните двойной щелчок левой клавиши мыши по соответствующей ячейке." sqref="Z65582 Z131118 Z196654 Z262190 Z327726 Z393262 Z458798 Z524334 Z589870 Z655406 Z720942 Z786478 Z852014 Z917550 Z983086 AB131118 AB458798 AB196654 AB262190 AB327726 AB393262 AB524334 AB589870 AB655406 AB720942 AB786478 AB852014 AB917550 AB983086 AB65582 AG65582 AG131118 AG196654 AG262190 AG327726 AG393262 AG458798 AG524334 AG589870 AG655406 AG720942 AG786478 AG852014 AG917550 AG983086 AI524334:BD524334 AI196654:BD196654 AI589870:BD589870 AI655406:BD655406 AI15 AI720942:BD720942 AI786478:BD786478 AI852014:BD852014 AI917550:BD917550 AI983086:BD983086 AI65582:BD65582 AI131118:BD131118 AI458798:BD458798 AI262190:BD262190 AI7 AN7 AP7 AU7 AW7 BB7 BD7 AG46 AI327726:BD327726 AG15 AG7 Z7 AB7 AI393262:BD393262 AI46 AN46 AP46 AU46 AW46 BB46 BD46 Z46 AB46 Z50 AB50 AG50 AI50 AN50 AP50 AU50 AW50 BB50 BD5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65582 Y131118 Y196654 Y262190 Y327726 Y393262 Y458798 Y524334 Y589870 Y655406 Y720942 Y786478 Y852014 Y917550 Y983086 AA65582 AA131118 AA196654 AA262190 AA327726 AA393262 AA458798 AA524334 AA589870 AA655406 AA720942 AA786478 AA852014 AA917550 AA983086 AF15 AF65582 AF131118 AF196654 AF262190 AF327726 AF393262 AF458798 AF524334 AF589870 AF655406 AF720942 AF786478 AF852014 AF917550 AF983086 AH65582 AH131118 AH196654 AH262190 AH327726 AH393262 AH458798 AH524334 AH589870 AH655406 AH720942 AH786478 AH852014 AH917550 AH983086 AH46 AF46 AH15 AH7 AF7 Y7 AA7 Y46 AA46 AM7 AO7 AM46 AO46 AT7 AV7 AT46 AV46 BA7 BC7 BA46 BC46 Y50 AA50 AF50 AH50 AM50 AO50 AT50 AV50 BA50 BC50"/>
    <dataValidation type="list" allowBlank="1" showInputMessage="1" showErrorMessage="1" errorTitle="Ошибка" error="Выберите значение из списка" sqref="T65582 T131118 T196654 T262190 T327726 T393262 T458798 T524334 T589870 T655406 T720942 T786478 T852014 T917550 T983086">
      <formula1>kind_of_heat_transfer</formula1>
    </dataValidation>
    <dataValidation type="textLength" operator="lessThanOrEqual" allowBlank="1" showInputMessage="1" showErrorMessage="1" errorTitle="Ошибка" error="Допускается ввод не более 900 символов!" sqref="BF65576:BF65583 BF131112:BF131119 BF196648:BF196655 BF262184:BF262191 BF327720:BF327727 BF393256:BF393263 BF458792:BF458799 BF524328:BF524335 BF589864:BF589871 BF655400:BF655407 BF720936:BF720943 BF786472:BF786479 BF852008:BF852015 BF917544:BF917551 BF983080:BF983087 T46 T7 AC5:AI5 BE5 AC44:AI44 BE44 T50">
      <formula1>900</formula1>
    </dataValidation>
    <dataValidation type="list" allowBlank="1" showInputMessage="1" showErrorMessage="1" errorTitle="Ошибка" error="Выберите значение из списка" sqref="V983084 V65580 V131116 V196652 V262188 V327724 V393260 V458796 V524332 V589868 V655404 V720940 V786476 V852012 V917548 AC983084 AC65580 AC131116 AC196652 AC262188 AC327724 AC393260 AC458796 AC524332 AC589868 AC655404 AC720940 AC786476 AC852012 AC917548">
      <formula1>kind_of_scheme_in</formula1>
    </dataValidation>
    <dataValidation allowBlank="1" promptTitle="checkPeriodRange" sqref="X65583 X131119 X196655 X262191 X327727 X393263 X458799 X524335 X589871 X655407 X720943 X786479 X852015 X917551 X983087 AE16 AE65583 AE131119 AE196655 AE262191 AE327727 AE393263 AE458799 AE524335 AE589871 AE655407 AE720943 AE786479 AE852015 AE917551 AE983087 AE47 AE8 X8 X47 AL8 AL47 AS8 AS47 AZ8 AZ47 X51 AE51 AL51 AS51 AZ51"/>
  </dataValidations>
  <pageMargins left="0.70866141732283472" right="0.70866141732283472" top="0.74803149606299213" bottom="0.74803149606299213" header="0.31496062992125984" footer="0.31496062992125984"/>
  <pageSetup paperSize="9" scale="80"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ХВС. Т-пит</vt:lpstr>
      <vt:lpstr>BLOCK_NOTE_P_TARIFF_A_COLDVSNA</vt:lpstr>
      <vt:lpstr>BLOCK_NOTE_R_TARIFF_A_COLDVSNA</vt:lpstr>
      <vt:lpstr>BLOCK_TABLE_P_TARIFF_A_COLDVSNA</vt:lpstr>
      <vt:lpstr>BLOCK_TABLE_R_TARIFF_A_COLDVSNA</vt:lpstr>
      <vt:lpstr>COLDVSNA_TARIFF_A_COLDVSNA_ADD_HL_COLUMN_MARKER</vt:lpstr>
      <vt:lpstr>COLDVSNA_TARIFF_A_COLDVSNA_DEL_HL_DATA_DIFF_COLUMN_MARKER</vt:lpstr>
      <vt:lpstr>COLDVSNA_TARIFF_A_COLDVSNA_DEL_HL_FLAG_DIFF_COLUMN_MARKER</vt:lpstr>
      <vt:lpstr>COLDVSNA_TARIFF_A_COLDVSNA_DEL_HL_GC_COLUMN_MARKER</vt:lpstr>
      <vt:lpstr>COLDVSNA_TARIFF_A_COLDVSNA_DELETE_PERIOD_ROW_MARKER</vt:lpstr>
      <vt:lpstr>COLDVSNA_TARIFF_A_COLDVSNA_FLAG_BLOCK_COLUMN_MARKER</vt:lpstr>
      <vt:lpstr>COLDVSNA_TARIFF_A_COLDVSNA_FLAG_BLOCK_ROW_MARKER</vt:lpstr>
      <vt:lpstr>COLDVSNA_TARIFF_A_COLDVSNA_NUM_CS_COLUMN_MARKER</vt:lpstr>
      <vt:lpstr>COLDVSNA_TARIFF_A_COLDVSNA_NUM_DATA_DIFF_COLUMN_MARKER</vt:lpstr>
      <vt:lpstr>COLDVSNA_TARIFF_A_COLDVSNA_NUM_FLAG_DIFF_COLUMN_MARKER</vt:lpstr>
      <vt:lpstr>COLDVSNA_TARIFF_A_COLDVSNA_NUM_GC_COLUMN_MARKER</vt:lpstr>
      <vt:lpstr>COLDVSNA_TARIFF_A_COLDVSNA_NUM_NTAR_COLUMN_MARKER</vt:lpstr>
      <vt:lpstr>COLDVSNA_TARIFF_A_COLDVSNA_NUM_TER_COLUMN_MARKER</vt:lpstr>
      <vt:lpstr>et_COLDVSNA_TARIFF_A_COLDVSNA_CS</vt:lpstr>
      <vt:lpstr>et_COLDVSNA_TARIFF_A_COLDVSNA_DATA_DIFF</vt:lpstr>
      <vt:lpstr>et_COLDVSNA_TARIFF_A_COLDVSNA_FLAG_DIFF</vt:lpstr>
      <vt:lpstr>et_COLDVSNA_TARIFF_A_COLDVSNA_GC</vt:lpstr>
      <vt:lpstr>et_COLDVSNA_TARIFF_A_COLDVSNA_NTAR</vt:lpstr>
      <vt:lpstr>et_COLDVSNA_TARIFF_A_COLDVSNA_PERIOD_COLOR</vt:lpstr>
      <vt:lpstr>et_COLDVSNA_TARIFF_A_COLDVSNA_PERIOD_NOT_COLOR</vt:lpstr>
      <vt:lpstr>et_COLDVSNA_TARIFF_A_COLDVSNA_TER</vt:lpstr>
      <vt:lpstr>et_COLDVSNA_TARIFF_A_COLDVSNA_TN</vt:lpstr>
      <vt:lpstr>et_ver_COLDVSNA_TARIFF_A_COLDVSNA</vt:lpstr>
      <vt:lpstr>pIns_PT_VTAR_A_COLDVSNA</vt:lpstr>
      <vt:lpstr>pIns_ver_COLDVSNA_TARIFF_A_COLDVSNA</vt:lpstr>
      <vt:lpstr>pt_cs_9</vt:lpstr>
      <vt:lpstr>pt_ntar_9</vt:lpstr>
      <vt:lpstr>pt_ter_9</vt:lpstr>
      <vt:lpstr>tblEnd_1_TARIFF_A_COLDVSNA</vt:lpstr>
      <vt:lpstr>tblStart_1_TARIFF_A_COLDVSNA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larisa</cp:lastModifiedBy>
  <cp:lastPrinted>2025-12-15T05:58:37Z</cp:lastPrinted>
  <dcterms:created xsi:type="dcterms:W3CDTF">2025-12-15T05:57:18Z</dcterms:created>
  <dcterms:modified xsi:type="dcterms:W3CDTF">2025-12-15T05:59:50Z</dcterms:modified>
</cp:coreProperties>
</file>