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uliya\Desktop\Мои расчеты\2025\ЕАИС\OPEN.INFO.REQUEST\ТЭ\"/>
    </mc:Choice>
  </mc:AlternateContent>
  <bookViews>
    <workbookView xWindow="0" yWindow="0" windowWidth="28800" windowHeight="11535"/>
  </bookViews>
  <sheets>
    <sheet name="форма 19" sheetId="1" r:id="rId1"/>
  </sheets>
  <externalReferences>
    <externalReference r:id="rId2"/>
  </externalReferences>
  <definedNames>
    <definedName name="anscount">1</definedName>
    <definedName name="B_FHD_FLAG_DIFFERENTIATION">'[1]Показатели ФХД'!$H$24:$J$24</definedName>
    <definedName name="B_FHD_FLAG_INDEX_1">'[1]Показатели ФХД'!$H$66:$J$66</definedName>
    <definedName name="B_FHD_FLAG_INDEX_2">'[1]Показатели ФХД'!$H$68:$J$68</definedName>
    <definedName name="BLOCK_NOTE_P_TARIFF_B">'форма 19'!$66:$68</definedName>
    <definedName name="BLOCK_NOTE_R_TARIFF_B">'форма 19'!$69:$72</definedName>
    <definedName name="BLOCK_TABLE_P_TARIFF_B">'форма 19'!$28:$32</definedName>
    <definedName name="BLOCK_TABLE_R_TARIFF_B">'форма 19'!$33:$35</definedName>
    <definedName name="code">[1]Инструкция!$B$2</definedName>
    <definedName name="CodeTemplateList">[1]TEHSHEET!$F$46:$F$53</definedName>
    <definedName name="CURRENT_YEAR">[1]TEHSHEET!$G$44</definedName>
    <definedName name="DESCRIPTION_TERRITORY">[1]REESTR_DS!$B$2</definedName>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EndDateList">[1]TEHSHEET!$H$46:$H$53</definedName>
    <definedName name="et_HEAT_TARIFF_B_CS">'форма 19'!$4:$13</definedName>
    <definedName name="et_HEAT_TARIFF_B_GC">'форма 19'!$7:$10</definedName>
    <definedName name="et_HEAT_TARIFF_B_IST_TE">'форма 19'!$5:$12</definedName>
    <definedName name="et_HEAT_TARIFF_B_NTAR">'форма 19'!$2:$15</definedName>
    <definedName name="et_HEAT_TARIFF_B_PERIOD_COLOR">'форма 19'!$AD$8:$AK$9</definedName>
    <definedName name="et_HEAT_TARIFF_B_PERIOD_NOT_COLOR">'форма 19'!$AD$17:$AK$18</definedName>
    <definedName name="et_HEAT_TARIFF_B_SCHEME">'форма 19'!$6:$11</definedName>
    <definedName name="et_HEAT_TARIFF_B_TER">'форма 19'!$3:$14</definedName>
    <definedName name="et_HEAT_TARIFF_B_TN">'форма 19'!$8:$9</definedName>
    <definedName name="et_ver_HEAT_TARIFF_B">'форма 19'!$V:$AC</definedName>
    <definedName name="f_quart">[1]Титульный!$F$15</definedName>
    <definedName name="f_year">[1]Титульный!$F$14</definedName>
    <definedName name="FHD_NAME_FORM">[1]DATA_FORMS!$C$6</definedName>
    <definedName name="FHD_NOTE_P_1">[1]DATA_NPA!$N$18</definedName>
    <definedName name="FHD_NOTE_P_10">[1]DATA_NPA!$N$27</definedName>
    <definedName name="FHD_NOTE_P_11">[1]DATA_NPA!$N$28</definedName>
    <definedName name="FHD_NOTE_P_12">[1]DATA_NPA!$N$29</definedName>
    <definedName name="FHD_NOTE_P_13">[1]DATA_NPA!$N$30</definedName>
    <definedName name="FHD_NOTE_P_14">[1]DATA_NPA!$N$31</definedName>
    <definedName name="FHD_NOTE_P_15">[1]DATA_NPA!$N$32</definedName>
    <definedName name="FHD_NOTE_P_16">[1]DATA_NPA!$N$33</definedName>
    <definedName name="FHD_NOTE_P_17">[1]DATA_NPA!$N$34</definedName>
    <definedName name="FHD_NOTE_P_18">[1]DATA_NPA!$N$35</definedName>
    <definedName name="FHD_NOTE_P_19">[1]DATA_NPA!$N$36</definedName>
    <definedName name="FHD_NOTE_P_2">[1]DATA_NPA!$N$19</definedName>
    <definedName name="FHD_NOTE_P_20">[1]DATA_NPA!$N$37</definedName>
    <definedName name="FHD_NOTE_P_21">[1]DATA_NPA!$N$38</definedName>
    <definedName name="FHD_NOTE_P_22">[1]DATA_NPA!$N$39</definedName>
    <definedName name="FHD_NOTE_P_23">[1]DATA_NPA!$N$40</definedName>
    <definedName name="FHD_NOTE_P_24">[1]DATA_NPA!$N$41</definedName>
    <definedName name="FHD_NOTE_P_25">[1]DATA_NPA!$N$42</definedName>
    <definedName name="FHD_NOTE_P_26">[1]DATA_NPA!$N$43</definedName>
    <definedName name="FHD_NOTE_P_27">[1]DATA_NPA!$N$44</definedName>
    <definedName name="FHD_NOTE_P_28">[1]DATA_NPA!$N$45</definedName>
    <definedName name="FHD_NOTE_P_29">[1]DATA_NPA!$N$46</definedName>
    <definedName name="FHD_NOTE_P_3">[1]DATA_NPA!$N$20</definedName>
    <definedName name="FHD_NOTE_P_30">[1]DATA_NPA!$N$47</definedName>
    <definedName name="FHD_NOTE_P_31">[1]DATA_NPA!$N$48</definedName>
    <definedName name="FHD_NOTE_P_32">[1]DATA_NPA!$N$49</definedName>
    <definedName name="FHD_NOTE_P_33">[1]DATA_NPA!$N$50</definedName>
    <definedName name="FHD_NOTE_P_34">[1]DATA_NPA!$N$51</definedName>
    <definedName name="FHD_NOTE_P_35">[1]DATA_NPA!$N$52</definedName>
    <definedName name="FHD_NOTE_P_36">[1]DATA_NPA!$N$53</definedName>
    <definedName name="FHD_NOTE_P_37">[1]DATA_NPA!$N$54</definedName>
    <definedName name="FHD_NOTE_P_38">[1]DATA_NPA!$N$55</definedName>
    <definedName name="FHD_NOTE_P_39">[1]DATA_NPA!$N$56</definedName>
    <definedName name="FHD_NOTE_P_4">[1]DATA_NPA!$N$21</definedName>
    <definedName name="FHD_NOTE_P_40">[1]DATA_NPA!$N$57</definedName>
    <definedName name="FHD_NOTE_P_41">[1]DATA_NPA!$N$58</definedName>
    <definedName name="FHD_NOTE_P_42">[1]DATA_NPA!$N$59</definedName>
    <definedName name="FHD_NOTE_P_43">[1]DATA_NPA!$N$60</definedName>
    <definedName name="FHD_NOTE_P_44">[1]DATA_NPA!$N$61</definedName>
    <definedName name="FHD_NOTE_P_45">[1]DATA_NPA!$N$62</definedName>
    <definedName name="FHD_NOTE_P_46">[1]DATA_NPA!$N$63</definedName>
    <definedName name="FHD_NOTE_P_47">[1]DATA_NPA!$N$64</definedName>
    <definedName name="FHD_NOTE_P_48">[1]DATA_NPA!$N$65</definedName>
    <definedName name="FHD_NOTE_P_49">[1]DATA_NPA!$N$66</definedName>
    <definedName name="FHD_NOTE_P_5">[1]DATA_NPA!$N$22</definedName>
    <definedName name="FHD_NOTE_P_50">[1]DATA_NPA!$N$67</definedName>
    <definedName name="FHD_NOTE_P_51">[1]DATA_NPA!$N$68</definedName>
    <definedName name="FHD_NOTE_P_52">[1]DATA_NPA!$N$69</definedName>
    <definedName name="FHD_NOTE_P_53">[1]DATA_NPA!$N$70</definedName>
    <definedName name="FHD_NOTE_P_54">[1]DATA_NPA!$N$71</definedName>
    <definedName name="FHD_NOTE_P_55">[1]DATA_NPA!$N$72</definedName>
    <definedName name="FHD_NOTE_P_56">[1]DATA_NPA!$N$73</definedName>
    <definedName name="FHD_NOTE_P_57">[1]DATA_NPA!$N$74</definedName>
    <definedName name="FHD_NOTE_P_58">[1]DATA_NPA!$N$75</definedName>
    <definedName name="FHD_NOTE_P_59">[1]DATA_NPA!$N$76</definedName>
    <definedName name="FHD_NOTE_P_6">[1]DATA_NPA!$N$23</definedName>
    <definedName name="FHD_NOTE_P_60">[1]DATA_NPA!$N$77</definedName>
    <definedName name="FHD_NOTE_P_61">[1]DATA_NPA!$N$78</definedName>
    <definedName name="FHD_NOTE_P_62">[1]DATA_NPA!$N$79</definedName>
    <definedName name="FHD_NOTE_P_63">[1]DATA_NPA!$N$80</definedName>
    <definedName name="FHD_NOTE_P_64">[1]DATA_NPA!$N$81</definedName>
    <definedName name="FHD_NOTE_P_65">[1]DATA_NPA!$N$82</definedName>
    <definedName name="FHD_NOTE_P_66">[1]DATA_NPA!$N$83</definedName>
    <definedName name="FHD_NOTE_P_67">[1]DATA_NPA!$N$84</definedName>
    <definedName name="FHD_NOTE_P_68">[1]DATA_NPA!$N$85</definedName>
    <definedName name="FHD_NOTE_P_69">[1]DATA_NPA!$N$86</definedName>
    <definedName name="FHD_NOTE_P_7">[1]DATA_NPA!$N$24</definedName>
    <definedName name="FHD_NOTE_P_70">[1]DATA_NPA!$N$87</definedName>
    <definedName name="FHD_NOTE_P_71">[1]DATA_NPA!$N$88</definedName>
    <definedName name="FHD_NOTE_P_72">[1]DATA_NPA!$N$89</definedName>
    <definedName name="FHD_NOTE_P_73">[1]DATA_NPA!$N$90</definedName>
    <definedName name="FHD_NOTE_P_74">[1]DATA_NPA!$N$91</definedName>
    <definedName name="FHD_NOTE_P_75">[1]DATA_NPA!$N$92</definedName>
    <definedName name="FHD_NOTE_P_76">[1]DATA_NPA!$N$93</definedName>
    <definedName name="FHD_NOTE_P_77">[1]DATA_NPA!$N$94</definedName>
    <definedName name="FHD_NOTE_P_78">[1]DATA_NPA!$N$95</definedName>
    <definedName name="FHD_NOTE_P_79">[1]DATA_NPA!$N$96</definedName>
    <definedName name="FHD_NOTE_P_8">[1]DATA_NPA!$N$25</definedName>
    <definedName name="FHD_NOTE_P_80">[1]DATA_NPA!$N$97</definedName>
    <definedName name="FHD_NOTE_P_81">[1]DATA_NPA!$N$98</definedName>
    <definedName name="FHD_NOTE_P_82">[1]DATA_NPA!$N$99</definedName>
    <definedName name="FHD_NOTE_P_83">[1]DATA_NPA!$N$100</definedName>
    <definedName name="FHD_NOTE_P_84">[1]DATA_NPA!$N$101</definedName>
    <definedName name="FHD_NOTE_P_9">[1]DATA_NPA!$N$26</definedName>
    <definedName name="FHD_NUM_P_1">[1]DATA_NPA!$L$18</definedName>
    <definedName name="FHD_NUM_P_10">[1]DATA_NPA!$L$27</definedName>
    <definedName name="FHD_NUM_P_11">[1]DATA_NPA!$L$28</definedName>
    <definedName name="FHD_NUM_P_12">[1]DATA_NPA!$L$29</definedName>
    <definedName name="FHD_NUM_P_13">[1]DATA_NPA!$L$30</definedName>
    <definedName name="FHD_NUM_P_14">[1]DATA_NPA!$L$31</definedName>
    <definedName name="FHD_NUM_P_15">[1]DATA_NPA!$L$32</definedName>
    <definedName name="FHD_NUM_P_16">[1]DATA_NPA!$L$33</definedName>
    <definedName name="FHD_NUM_P_17">[1]DATA_NPA!$L$34</definedName>
    <definedName name="FHD_NUM_P_18">[1]DATA_NPA!$L$35</definedName>
    <definedName name="FHD_NUM_P_19">[1]DATA_NPA!$L$36</definedName>
    <definedName name="FHD_NUM_P_2">[1]DATA_NPA!$L$19</definedName>
    <definedName name="FHD_NUM_P_20">[1]DATA_NPA!$L$37</definedName>
    <definedName name="FHD_NUM_P_21">[1]DATA_NPA!$L$38</definedName>
    <definedName name="FHD_NUM_P_22">[1]DATA_NPA!$L$39</definedName>
    <definedName name="FHD_NUM_P_23">[1]DATA_NPA!$L$40</definedName>
    <definedName name="FHD_NUM_P_24">[1]DATA_NPA!$L$41</definedName>
    <definedName name="FHD_NUM_P_25">[1]DATA_NPA!$L$42</definedName>
    <definedName name="FHD_NUM_P_26">[1]DATA_NPA!$L$43</definedName>
    <definedName name="FHD_NUM_P_27">[1]DATA_NPA!$L$44</definedName>
    <definedName name="FHD_NUM_P_28">[1]DATA_NPA!$L$45</definedName>
    <definedName name="FHD_NUM_P_29">[1]DATA_NPA!$L$46</definedName>
    <definedName name="FHD_NUM_P_3">[1]DATA_NPA!$L$20</definedName>
    <definedName name="FHD_NUM_P_30">[1]DATA_NPA!$L$47</definedName>
    <definedName name="FHD_NUM_P_31">[1]DATA_NPA!$L$48</definedName>
    <definedName name="FHD_NUM_P_32">[1]DATA_NPA!$L$49</definedName>
    <definedName name="FHD_NUM_P_33">[1]DATA_NPA!$L$50</definedName>
    <definedName name="FHD_NUM_P_34">[1]DATA_NPA!$L$51</definedName>
    <definedName name="FHD_NUM_P_35">[1]DATA_NPA!$L$52</definedName>
    <definedName name="FHD_NUM_P_36">[1]DATA_NPA!$L$53</definedName>
    <definedName name="FHD_NUM_P_37">[1]DATA_NPA!$L$54</definedName>
    <definedName name="FHD_NUM_P_38">[1]DATA_NPA!$L$55</definedName>
    <definedName name="FHD_NUM_P_39">[1]DATA_NPA!$L$56</definedName>
    <definedName name="FHD_NUM_P_4">[1]DATA_NPA!$L$21</definedName>
    <definedName name="FHD_NUM_P_40">[1]DATA_NPA!$L$57</definedName>
    <definedName name="FHD_NUM_P_41">[1]DATA_NPA!$L$58</definedName>
    <definedName name="FHD_NUM_P_42">[1]DATA_NPA!$L$59</definedName>
    <definedName name="FHD_NUM_P_43">[1]DATA_NPA!$L$60</definedName>
    <definedName name="FHD_NUM_P_44">[1]DATA_NPA!$L$61</definedName>
    <definedName name="FHD_NUM_P_45">[1]DATA_NPA!$L$62</definedName>
    <definedName name="FHD_NUM_P_46">[1]DATA_NPA!$L$63</definedName>
    <definedName name="FHD_NUM_P_47">[1]DATA_NPA!$L$64</definedName>
    <definedName name="FHD_NUM_P_48">[1]DATA_NPA!$L$65</definedName>
    <definedName name="FHD_NUM_P_49">[1]DATA_NPA!$L$66</definedName>
    <definedName name="FHD_NUM_P_5">[1]DATA_NPA!$L$22</definedName>
    <definedName name="FHD_NUM_P_50">[1]DATA_NPA!$L$67</definedName>
    <definedName name="FHD_NUM_P_51">[1]DATA_NPA!$L$68</definedName>
    <definedName name="FHD_NUM_P_52">[1]DATA_NPA!$L$69</definedName>
    <definedName name="FHD_NUM_P_53">[1]DATA_NPA!$L$70</definedName>
    <definedName name="FHD_NUM_P_54">[1]DATA_NPA!$L$71</definedName>
    <definedName name="FHD_NUM_P_55">[1]DATA_NPA!$L$72</definedName>
    <definedName name="FHD_NUM_P_56">[1]DATA_NPA!$L$73</definedName>
    <definedName name="FHD_NUM_P_57">[1]DATA_NPA!$L$74</definedName>
    <definedName name="FHD_NUM_P_58">[1]DATA_NPA!$L$75</definedName>
    <definedName name="FHD_NUM_P_59">[1]DATA_NPA!$L$76</definedName>
    <definedName name="FHD_NUM_P_6">[1]DATA_NPA!$L$23</definedName>
    <definedName name="FHD_NUM_P_60">[1]DATA_NPA!$L$77</definedName>
    <definedName name="FHD_NUM_P_61">[1]DATA_NPA!$L$78</definedName>
    <definedName name="FHD_NUM_P_62">[1]DATA_NPA!$L$79</definedName>
    <definedName name="FHD_NUM_P_63">[1]DATA_NPA!$L$80</definedName>
    <definedName name="FHD_NUM_P_64">[1]DATA_NPA!$L$81</definedName>
    <definedName name="FHD_NUM_P_65">[1]DATA_NPA!$L$82</definedName>
    <definedName name="FHD_NUM_P_66">[1]DATA_NPA!$L$83</definedName>
    <definedName name="FHD_NUM_P_67">[1]DATA_NPA!$L$84</definedName>
    <definedName name="FHD_NUM_P_68">[1]DATA_NPA!$L$85</definedName>
    <definedName name="FHD_NUM_P_69">[1]DATA_NPA!$L$86</definedName>
    <definedName name="FHD_NUM_P_7">[1]DATA_NPA!$L$24</definedName>
    <definedName name="FHD_NUM_P_70">[1]DATA_NPA!$L$87</definedName>
    <definedName name="FHD_NUM_P_71">[1]DATA_NPA!$L$88</definedName>
    <definedName name="FHD_NUM_P_72">[1]DATA_NPA!$L$89</definedName>
    <definedName name="FHD_NUM_P_73">[1]DATA_NPA!$L$90</definedName>
    <definedName name="FHD_NUM_P_74">[1]DATA_NPA!$L$91</definedName>
    <definedName name="FHD_NUM_P_75">[1]DATA_NPA!$L$92</definedName>
    <definedName name="FHD_NUM_P_76">[1]DATA_NPA!$L$93</definedName>
    <definedName name="FHD_NUM_P_77">[1]DATA_NPA!$L$94</definedName>
    <definedName name="FHD_NUM_P_78">[1]DATA_NPA!$L$95</definedName>
    <definedName name="FHD_NUM_P_79">[1]DATA_NPA!$L$96</definedName>
    <definedName name="FHD_NUM_P_8">[1]DATA_NPA!$L$25</definedName>
    <definedName name="FHD_NUM_P_80">[1]DATA_NPA!$L$97</definedName>
    <definedName name="FHD_NUM_P_81">[1]DATA_NPA!$L$98</definedName>
    <definedName name="FHD_NUM_P_82">[1]DATA_NPA!$L$99</definedName>
    <definedName name="FHD_NUM_P_83">[1]DATA_NPA!$L$100</definedName>
    <definedName name="FHD_NUM_P_84">[1]DATA_NPA!$L$101</definedName>
    <definedName name="FHD_NUM_P_9">[1]DATA_NPA!$L$26</definedName>
    <definedName name="FHD_P_1">[1]DATA_NPA!$M$18</definedName>
    <definedName name="FHD_P_10">[1]DATA_NPA!$M$27</definedName>
    <definedName name="FHD_P_11">[1]DATA_NPA!$M$28</definedName>
    <definedName name="FHD_P_12">[1]DATA_NPA!$M$29</definedName>
    <definedName name="FHD_P_13">[1]DATA_NPA!$M$30</definedName>
    <definedName name="FHD_P_14">[1]DATA_NPA!$M$31</definedName>
    <definedName name="FHD_P_15">[1]DATA_NPA!$M$32</definedName>
    <definedName name="FHD_P_16">[1]DATA_NPA!$M$33</definedName>
    <definedName name="FHD_P_17">[1]DATA_NPA!$M$34</definedName>
    <definedName name="FHD_P_18">[1]DATA_NPA!$M$35</definedName>
    <definedName name="FHD_P_19">[1]DATA_NPA!$M$36</definedName>
    <definedName name="FHD_P_2">[1]DATA_NPA!$M$19</definedName>
    <definedName name="FHD_P_20">[1]DATA_NPA!$M$37</definedName>
    <definedName name="FHD_P_21">[1]DATA_NPA!$M$38</definedName>
    <definedName name="FHD_P_22">[1]DATA_NPA!$M$39</definedName>
    <definedName name="FHD_P_23">[1]DATA_NPA!$M$40</definedName>
    <definedName name="FHD_P_24">[1]DATA_NPA!$M$41</definedName>
    <definedName name="FHD_P_25">[1]DATA_NPA!$M$42</definedName>
    <definedName name="FHD_P_26">[1]DATA_NPA!$M$43</definedName>
    <definedName name="FHD_P_27">[1]DATA_NPA!$M$44</definedName>
    <definedName name="FHD_P_28">[1]DATA_NPA!$M$45</definedName>
    <definedName name="FHD_P_29">[1]DATA_NPA!$M$46</definedName>
    <definedName name="FHD_P_3">[1]DATA_NPA!$M$20</definedName>
    <definedName name="FHD_P_30">[1]DATA_NPA!$M$47</definedName>
    <definedName name="FHD_P_31">[1]DATA_NPA!$M$48</definedName>
    <definedName name="FHD_P_32">[1]DATA_NPA!$M$49</definedName>
    <definedName name="FHD_P_33">[1]DATA_NPA!$M$50</definedName>
    <definedName name="FHD_P_34">[1]DATA_NPA!$M$51</definedName>
    <definedName name="FHD_P_35">[1]DATA_NPA!$M$52</definedName>
    <definedName name="FHD_P_36">[1]DATA_NPA!$M$53</definedName>
    <definedName name="FHD_P_37">[1]DATA_NPA!$M$54</definedName>
    <definedName name="FHD_P_38">[1]DATA_NPA!$M$55</definedName>
    <definedName name="FHD_P_39">[1]DATA_NPA!$M$56</definedName>
    <definedName name="FHD_P_4">[1]DATA_NPA!$M$21</definedName>
    <definedName name="FHD_P_40">[1]DATA_NPA!$M$57</definedName>
    <definedName name="FHD_P_41">[1]DATA_NPA!$M$58</definedName>
    <definedName name="FHD_P_42">[1]DATA_NPA!$M$59</definedName>
    <definedName name="FHD_P_43">[1]DATA_NPA!$M$60</definedName>
    <definedName name="FHD_P_44">[1]DATA_NPA!$M$61</definedName>
    <definedName name="FHD_P_45">[1]DATA_NPA!$M$62</definedName>
    <definedName name="FHD_P_46">[1]DATA_NPA!$M$63</definedName>
    <definedName name="FHD_P_47">[1]DATA_NPA!$M$64</definedName>
    <definedName name="FHD_P_48">[1]DATA_NPA!$M$65</definedName>
    <definedName name="FHD_P_49">[1]DATA_NPA!$M$66</definedName>
    <definedName name="FHD_P_5">[1]DATA_NPA!$M$22</definedName>
    <definedName name="FHD_P_50">[1]DATA_NPA!$M$67</definedName>
    <definedName name="FHD_P_51">[1]DATA_NPA!$M$68</definedName>
    <definedName name="FHD_P_52">[1]DATA_NPA!$M$69</definedName>
    <definedName name="FHD_P_53">[1]DATA_NPA!$M$70</definedName>
    <definedName name="FHD_P_54">[1]DATA_NPA!$M$71</definedName>
    <definedName name="FHD_P_55">[1]DATA_NPA!$M$72</definedName>
    <definedName name="FHD_P_56">[1]DATA_NPA!$M$73</definedName>
    <definedName name="FHD_P_57">[1]DATA_NPA!$M$74</definedName>
    <definedName name="FHD_P_58">[1]DATA_NPA!$M$75</definedName>
    <definedName name="FHD_P_59">[1]DATA_NPA!$M$76</definedName>
    <definedName name="FHD_P_6">[1]DATA_NPA!$M$23</definedName>
    <definedName name="FHD_P_60">[1]DATA_NPA!$M$77</definedName>
    <definedName name="FHD_P_61">[1]DATA_NPA!$M$78</definedName>
    <definedName name="FHD_P_62">[1]DATA_NPA!$M$79</definedName>
    <definedName name="FHD_P_63">[1]DATA_NPA!$M$80</definedName>
    <definedName name="FHD_P_64">[1]DATA_NPA!$M$81</definedName>
    <definedName name="FHD_P_65">[1]DATA_NPA!$M$82</definedName>
    <definedName name="FHD_P_66">[1]DATA_NPA!$M$83</definedName>
    <definedName name="FHD_P_67">[1]DATA_NPA!$M$84</definedName>
    <definedName name="FHD_P_68">[1]DATA_NPA!$M$85</definedName>
    <definedName name="FHD_P_69">[1]DATA_NPA!$M$86</definedName>
    <definedName name="FHD_P_7">[1]DATA_NPA!$M$24</definedName>
    <definedName name="FHD_P_70">[1]DATA_NPA!$M$87</definedName>
    <definedName name="FHD_P_71">[1]DATA_NPA!$M$88</definedName>
    <definedName name="FHD_P_72">[1]DATA_NPA!$M$89</definedName>
    <definedName name="FHD_P_73">[1]DATA_NPA!$M$90</definedName>
    <definedName name="FHD_P_74">[1]DATA_NPA!$M$91</definedName>
    <definedName name="FHD_P_75">[1]DATA_NPA!$M$92</definedName>
    <definedName name="FHD_P_76">[1]DATA_NPA!$M$93</definedName>
    <definedName name="FHD_P_77">[1]DATA_NPA!$M$94</definedName>
    <definedName name="FHD_P_78">[1]DATA_NPA!$M$95</definedName>
    <definedName name="FHD_P_79">[1]DATA_NPA!$M$96</definedName>
    <definedName name="FHD_P_8">[1]DATA_NPA!$M$25</definedName>
    <definedName name="FHD_P_80">[1]DATA_NPA!$M$97</definedName>
    <definedName name="FHD_P_81">[1]DATA_NPA!$M$98</definedName>
    <definedName name="FHD_P_82">[1]DATA_NPA!$M$99</definedName>
    <definedName name="FHD_P_83">[1]DATA_NPA!$M$100</definedName>
    <definedName name="FHD_P_84">[1]DATA_NPA!$M$101</definedName>
    <definedName name="FHD_P_9">[1]DATA_NPA!$M$26</definedName>
    <definedName name="FHD20_NAME_FORM">[1]DATA_FORMS!$C$7</definedName>
    <definedName name="HEAT_TARIFF_B_ADD_HL_COLUMN_MARKER">'форма 19'!$T$36</definedName>
    <definedName name="HEAT_TARIFF_B_DEL_HL_GC_COLUMN_MARKER">'форма 19'!$Q$36</definedName>
    <definedName name="HEAT_TARIFF_B_DEL_HL_SCHEME_COLUMN_MARKER">'форма 19'!$P$36</definedName>
    <definedName name="HEAT_TARIFF_B_DEL_HL_TN_COLUMN_MARKER">'форма 19'!$R$36</definedName>
    <definedName name="HEAT_TARIFF_B_DELETE_PERIOD_ROW_MARKER">'форма 19'!$O$37</definedName>
    <definedName name="HEAT_TARIFF_B_FLAG_BLOCK_COLUMN_MARKER">'форма 19'!$L$41</definedName>
    <definedName name="HEAT_TARIFF_B_FLAG_BLOCK_ROW_MARKER">'форма 19'!$O$22</definedName>
    <definedName name="HEAT_TARIFF_B_NUM_CS_COLUMN_MARKER">'форма 19'!$G$41</definedName>
    <definedName name="HEAT_TARIFF_B_NUM_GC_COLUMN_MARKER">'форма 19'!$J$41</definedName>
    <definedName name="HEAT_TARIFF_B_NUM_IST_TE_COLUMN_MARKER">'форма 19'!$H$41</definedName>
    <definedName name="HEAT_TARIFF_B_NUM_NTAR_COLUMN_MARKER">'форма 19'!$E$41</definedName>
    <definedName name="HEAT_TARIFF_B_NUM_SCHEME_COLUMN_MARKER">'форма 19'!$I$41</definedName>
    <definedName name="HEAT_TARIFF_B_NUM_TER_COLUMN_MARKER">'форма 19'!$F$41</definedName>
    <definedName name="HEAT_TARIFF_B_NUM_TN_COLUMN_MARKER">'форма 19'!$K$41</definedName>
    <definedName name="inn">[1]Титульный!$F$33</definedName>
    <definedName name="IP_MAIN_DIFFERENTIATION_EVENTS_FLAG">[1]ИП!$H$11:$H$13</definedName>
    <definedName name="IP_MAIN_END_DATE">[1]ИП!$O$11:$O$13</definedName>
    <definedName name="IP_MAIN_LIST_IP_ID">[1]ИП!$AD$11:$AD$13</definedName>
    <definedName name="IP_MAIN_LIST_NAME_IP">[1]ИП!$G$11:$G$13</definedName>
    <definedName name="IP_MAIN_START_DATE">[1]ИП!$N$11:$N$13</definedName>
    <definedName name="IP_NAME_FORM">[1]DATA_FORMS!$C$32</definedName>
    <definedName name="kind_of_cons">[1]TEHSHEET!$R$2:$R$6</definedName>
    <definedName name="kind_of_control_method_filter">[1]TEHSHEET!$L$2:$L$5</definedName>
    <definedName name="kind_of_data_type">[1]TEHSHEET!$P$2:$P$3</definedName>
    <definedName name="kind_of_fuels">[1]TEHSHEET!$BB$2:$BB$29</definedName>
    <definedName name="kind_of_heat_transfer">[1]TEHSHEET!$O$2:$O$12</definedName>
    <definedName name="kind_of_NDS">[1]TEHSHEET!$H$2:$H$8</definedName>
    <definedName name="kind_of_org_type">[1]TEHSHEET!$AZ$2:$AZ$5</definedName>
    <definedName name="kind_of_power_te_unit">[1]TEHSHEET!$J$11:$J$12</definedName>
    <definedName name="kind_of_purchase_method">[1]TEHSHEET!$K$11:$K$13</definedName>
    <definedName name="kind_of_scheme_in">[1]TEHSHEET!$Q$2:$Q$5</definedName>
    <definedName name="kind_of_tariff_RHEAT">[1]TEHSHEET!$E$19:$E$20</definedName>
    <definedName name="kind_of_volume_te_unit">[1]TEHSHEET!$J$15:$J$16</definedName>
    <definedName name="KNE_NAME_FORM">[1]DATA_FORMS!$C$8</definedName>
    <definedName name="kpp">[1]Титульный!$F$34</definedName>
    <definedName name="NameTemplatesInListMO">[1]TEHSHEET!$K$45</definedName>
    <definedName name="NameTemplatesInTitle">[1]TEHSHEET!$J$45</definedName>
    <definedName name="NameTemplatesInTitleList">[1]TEHSHEET!$J$46:$J$53</definedName>
    <definedName name="OFFER_METHOD">[1]Предложение!$K$24:$K$83</definedName>
    <definedName name="org">[1]Титульный!$F$31</definedName>
    <definedName name="ORG_INFO_NAME_FORM">[1]DATA_FORMS!$C$4</definedName>
    <definedName name="ORG_INFO_P_NOTE_MAIN">[1]DATA_NPA!$N$3</definedName>
    <definedName name="ORG_VD_NAME_FORM">[1]DATA_FORMS!$C$31</definedName>
    <definedName name="PeriodIsEmptyList">[1]TEHSHEET!$I$46:$I$53</definedName>
    <definedName name="pIns_PT_VTAR_B">'форма 19'!$T$65</definedName>
    <definedName name="pIns_ver_HEAT_TARIFF_B">'форма 19'!$BZ$39</definedName>
    <definedName name="PROCEDURE_TC_NAME_FORM">[1]DATA_FORMS!$C$30</definedName>
    <definedName name="pt_cs_2">'форма 19'!$45:$62</definedName>
    <definedName name="PT_DIFFERENTIATION_CS">'[1]Перечень тарифов'!$AL$12:$AL$137</definedName>
    <definedName name="PT_DIFFERENTIATION_CS_ID">'[1]Перечень тарифов'!$AF$12:$AF$137</definedName>
    <definedName name="PT_DIFFERENTIATION_IST_TE">'[1]Перечень тарифов'!$AM$12:$AM$137</definedName>
    <definedName name="PT_DIFFERENTIATION_IST_TE_ID">'[1]Перечень тарифов'!$AG$12:$AG$137</definedName>
    <definedName name="PT_DIFFERENTIATION_NTAR">'[1]Перечень тарифов'!$AJ$12:$AJ$137</definedName>
    <definedName name="PT_DIFFERENTIATION_NTAR_ID">'[1]Перечень тарифов'!$AD$12:$AD$137</definedName>
    <definedName name="PT_DIFFERENTIATION_NUM_CS">'[1]Перечень тарифов'!$AP$12:$AP$137</definedName>
    <definedName name="PT_DIFFERENTIATION_NUM_IST_TE">'[1]Перечень тарифов'!$AQ$12:$AQ$137</definedName>
    <definedName name="PT_DIFFERENTIATION_NUM_NTAR">'[1]Перечень тарифов'!$AN$12:$AN$137</definedName>
    <definedName name="PT_DIFFERENTIATION_NUM_TER">'[1]Перечень тарифов'!$AO$12:$AO$137</definedName>
    <definedName name="PT_DIFFERENTIATION_TER">'[1]Перечень тарифов'!$AK$12:$AK$137</definedName>
    <definedName name="PT_DIFFERENTIATION_TER_ID">'[1]Перечень тарифов'!$AE$12:$AE$137</definedName>
    <definedName name="PT_DIFFERENTIATION_VTAR">'[1]Перечень тарифов'!$AH$12:$AH$137</definedName>
    <definedName name="PT_DIFFERENTIATION_VTAR_ID">'[1]Перечень тарифов'!$AC$12:$AC$137</definedName>
    <definedName name="pt_ist_te_2">'форма 19'!$46:$61</definedName>
    <definedName name="pt_ntar_2">'форма 19'!$43:$64</definedName>
    <definedName name="PT_P_FORM_COLDVSNA_4_NAME_FORM">[1]DATA_FORMS!$C$17</definedName>
    <definedName name="PT_P_FORM_COLDVSNA_5_NAME_FORM">[1]DATA_FORMS!$C$18</definedName>
    <definedName name="PT_P_FORM_HEAT_4_NAME_FORM">[1]DATA_FORMS!$C$9</definedName>
    <definedName name="PT_P_FORM_HEAT_5_NAME_FORM">[1]DATA_FORMS!$C$10</definedName>
    <definedName name="PT_P_FORM_HEAT_6_NAME_FORM">[1]DATA_FORMS!$C$11</definedName>
    <definedName name="PT_P_FORM_HEAT_7_NAME_FORM">[1]DATA_FORMS!$C$12</definedName>
    <definedName name="PT_P_FORM_HOTVSNA_4_NAME_FORM">[1]DATA_FORMS!$C$21</definedName>
    <definedName name="PT_P_FORM_HOTVSNA_5_NAME_FORM">[1]DATA_FORMS!$C$22</definedName>
    <definedName name="PT_P_FORM_VOTV_4_NAME_FORM">[1]DATA_FORMS!$C$25</definedName>
    <definedName name="PT_P_FORM_VOTV_5_NAME_FORM">[1]DATA_FORMS!$C$26</definedName>
    <definedName name="PT_R_FORM_COLDVSNA_16_NAME_FORM">[1]DATA_FORMS!$C$19</definedName>
    <definedName name="PT_R_FORM_COLDVSNA_17_NAME_FORM">[1]DATA_FORMS!$C$20</definedName>
    <definedName name="PT_R_FORM_HEAT_21_NAME_FORM">[1]DATA_FORMS!$C$13</definedName>
    <definedName name="PT_R_FORM_HEAT_22_NAME_FORM">[1]DATA_FORMS!$C$14</definedName>
    <definedName name="PT_R_FORM_HEAT_23_NAME_FORM">[1]DATA_FORMS!$C$15</definedName>
    <definedName name="PT_R_FORM_HEAT_24_NAME_FORM">[1]DATA_FORMS!$C$16</definedName>
    <definedName name="PT_R_FORM_HOTVSNA_16_NAME_FORM">[1]DATA_FORMS!$C$23</definedName>
    <definedName name="PT_R_FORM_HOTVSNA_17_NAME_FORM">[1]DATA_FORMS!$C$24</definedName>
    <definedName name="PT_R_FORM_VOTV_16_NAME_FORM">[1]DATA_FORMS!$C$27</definedName>
    <definedName name="PT_R_FORM_VOTV_17_NAME_FORM">[1]DATA_FORMS!$C$28</definedName>
    <definedName name="pt_ter_2">'форма 19'!$44:$63</definedName>
    <definedName name="PURCH_NAME_FORM">[1]DATA_FORMS!$C$29</definedName>
    <definedName name="QRE_METHOD_LIST">[1]TEHSHEET!$AZ$8:$AZ$10</definedName>
    <definedName name="QUARTER">[1]TEHSHEET!$F$2:$F$5</definedName>
    <definedName name="region_name">[1]Титульный!$F$7</definedName>
    <definedName name="ROIV_INFO_COMMENT">[1]TEHSHEET!$BA$97:$BA$103</definedName>
    <definedName name="ROIV_INFO_LIST">[1]TEHSHEET!$AZ$97:$AZ$103</definedName>
    <definedName name="ROIV_INFO_NAME">'[1]Орган регулирования'!$F$12</definedName>
    <definedName name="StartDateList">[1]TEHSHEET!$G$46:$G$53</definedName>
    <definedName name="tblEnd_1_TARIFF_B">'форма 19'!$BZ$66</definedName>
    <definedName name="tblStart_1_TARIFF_B">'форма 19'!$AD$43</definedName>
    <definedName name="TEMPLATE_DATA_POINT_FHD">[1]DATA_NPA!$T$18:$W$146</definedName>
    <definedName name="TEMPLATE_GROUP">[1]TEHSHEET!$E$45</definedName>
    <definedName name="TEMPLATE_NAME_FORM_LIST">[1]DATA_FORMS!$D$3:$H$35</definedName>
    <definedName name="TEMPLATE_NOTE_POINT_FHD">[1]DATA_NPA!$Z$18:$AD$146</definedName>
    <definedName name="TEMPLATE_NUMBER_FORM_LIST">[1]DATA_FORMS!$D$2:$H$2</definedName>
    <definedName name="TEMPLATE_NUMBER_POINT_FHD">[1]DATA_NPA!$O$18:$S$146</definedName>
    <definedName name="TEMPLATE_ORG_DATA_POINT">[1]DATA_NPA!$Z$3:$AD$9</definedName>
    <definedName name="TEMPLATE_SPHERE">[1]TEHSHEET!$E$36</definedName>
    <definedName name="TEMPLATE_SPHERE_LIST">[1]DATA_FORMS!$D$1:$H$1</definedName>
    <definedName name="TEMPLATE_SPHERE_LIST_FOR_NOTE">[1]DATA_NPA!$Z$2:$AD$2</definedName>
    <definedName name="TEMPLATE_SPHERE_RUS">[1]TEHSHEET!$F$36</definedName>
    <definedName name="TEMPLATE_SPHERE_RUS_2">[1]TEHSHEET!$G$36</definedName>
    <definedName name="TERMS_NAME_FORM">[1]DATA_FORMS!$C$5</definedName>
    <definedName name="TERMS_P_1">[1]DATA_NPA!$M$148</definedName>
    <definedName name="TERRITORY_LIST_ID">'[1]Список территорий'!$F$11:$F$15</definedName>
    <definedName name="TERRITORY_MR_LIST">'[1]Список территорий'!$G$11:$G$15</definedName>
    <definedName name="TITLE_DATE_CHANGE_PERIOD">[1]Титульный!$F$19</definedName>
    <definedName name="TITLE_DATE_FIL">[1]Титульный!$F$13</definedName>
    <definedName name="TITLE_DATE_PR">[1]Титульный!$F$21</definedName>
    <definedName name="TITLE_DATE_PR_CHANGE">[1]Титульный!$F$26</definedName>
    <definedName name="TITLE_DIFFERENTIATION_TYPE">[1]Титульный!$F$41</definedName>
    <definedName name="TITLE_IP_DETAILED_METHOD_LIST">[1]TEHSHEET!$AZ$15:$AZ$17</definedName>
    <definedName name="TITLE_IST_PUB">[1]Титульный!$F$24</definedName>
    <definedName name="TITLE_IST_PUB_CHANGE">[1]Титульный!$F$29</definedName>
    <definedName name="TITLE_NAME_OR_PR">[1]Титульный!$F$23</definedName>
    <definedName name="TITLE_NAME_OR_PR_CHANGE">[1]Титульный!$F$28</definedName>
    <definedName name="TITLE_NUMBER_PR">[1]Титульный!$F$22</definedName>
    <definedName name="TITLE_NUMBER_PR_CHANGE">[1]Титульный!$F$27</definedName>
    <definedName name="TITLE_PERIOD_END">[1]Титульный!$F$12</definedName>
    <definedName name="TITLE_PERIOD_START">[1]Титульный!$F$11</definedName>
    <definedName name="TITLE_STRUCTURE_INFO_ROIV">[1]Титульный!$F$9</definedName>
    <definedName name="TITLE_TYPE_ORG">[1]Титульный!$F$36</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 name="UNIT_CONNECT_LIST">[1]TEHSHEET!$AZ$106:$AZ$108</definedName>
    <definedName name="VD_ID_LIST">[1]REESTR_VED!$A$2:$A$11</definedName>
    <definedName name="VD_NAME_LIST">[1]REESTR_VED!$B$2:$B$11</definedName>
    <definedName name="version">[1]Инструкция!$B$3</definedName>
    <definedName name="year_list">[1]TEHSHEET!$C$2:$C$6</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D65" i="1" l="1"/>
  <c r="CD64" i="1"/>
  <c r="CD63" i="1"/>
  <c r="CD62" i="1"/>
  <c r="CD61" i="1"/>
  <c r="CD60" i="1"/>
  <c r="CD59" i="1"/>
  <c r="CD58" i="1"/>
  <c r="BU58" i="1"/>
  <c r="BM58" i="1"/>
  <c r="BE58" i="1"/>
  <c r="AW58" i="1"/>
  <c r="AO58" i="1"/>
  <c r="AG58" i="1"/>
  <c r="Y58" i="1"/>
  <c r="CD57" i="1"/>
  <c r="CD56" i="1"/>
  <c r="CD55" i="1"/>
  <c r="CD54" i="1"/>
  <c r="BU54" i="1"/>
  <c r="BM54" i="1"/>
  <c r="BE54" i="1"/>
  <c r="AW54" i="1"/>
  <c r="AO54" i="1"/>
  <c r="AG54" i="1"/>
  <c r="Y54" i="1"/>
  <c r="CD53" i="1"/>
  <c r="CD52" i="1"/>
  <c r="CD51" i="1"/>
  <c r="CD50" i="1"/>
  <c r="BU50" i="1"/>
  <c r="BM50" i="1"/>
  <c r="BE50" i="1"/>
  <c r="AW50" i="1"/>
  <c r="AO50" i="1"/>
  <c r="AG50" i="1"/>
  <c r="Y50" i="1"/>
  <c r="CD49" i="1"/>
  <c r="CD48" i="1"/>
  <c r="CD47" i="1"/>
  <c r="I47" i="1"/>
  <c r="J58" i="1" s="1"/>
  <c r="CD46" i="1"/>
  <c r="AD46" i="1"/>
  <c r="S46" i="1"/>
  <c r="CD45" i="1"/>
  <c r="AD45" i="1"/>
  <c r="S45" i="1"/>
  <c r="CD44" i="1"/>
  <c r="AD44" i="1"/>
  <c r="S44" i="1"/>
  <c r="CD43" i="1"/>
  <c r="CA43" i="1"/>
  <c r="AD43" i="1"/>
  <c r="S43" i="1"/>
  <c r="BT42" i="1"/>
  <c r="BU42" i="1" s="1"/>
  <c r="BV42" i="1" s="1"/>
  <c r="BW42" i="1" s="1"/>
  <c r="BY42" i="1" s="1"/>
  <c r="BZ42" i="1" s="1"/>
  <c r="CA42" i="1" s="1"/>
  <c r="BL42" i="1"/>
  <c r="BM42" i="1" s="1"/>
  <c r="BN42" i="1" s="1"/>
  <c r="BO42" i="1" s="1"/>
  <c r="BQ42" i="1" s="1"/>
  <c r="BR42" i="1" s="1"/>
  <c r="BD42" i="1"/>
  <c r="BE42" i="1" s="1"/>
  <c r="BF42" i="1" s="1"/>
  <c r="BG42" i="1" s="1"/>
  <c r="BI42" i="1" s="1"/>
  <c r="BJ42" i="1" s="1"/>
  <c r="AV42" i="1"/>
  <c r="AW42" i="1" s="1"/>
  <c r="AX42" i="1" s="1"/>
  <c r="AY42" i="1" s="1"/>
  <c r="BA42" i="1" s="1"/>
  <c r="BB42" i="1" s="1"/>
  <c r="AN42" i="1"/>
  <c r="AO42" i="1" s="1"/>
  <c r="AP42" i="1" s="1"/>
  <c r="AQ42" i="1" s="1"/>
  <c r="AS42" i="1" s="1"/>
  <c r="AT42" i="1" s="1"/>
  <c r="AF42" i="1"/>
  <c r="AG42" i="1" s="1"/>
  <c r="AH42" i="1" s="1"/>
  <c r="AI42" i="1" s="1"/>
  <c r="AK42" i="1" s="1"/>
  <c r="AL42" i="1" s="1"/>
  <c r="X42" i="1"/>
  <c r="Y42" i="1" s="1"/>
  <c r="Z42" i="1" s="1"/>
  <c r="AA42" i="1" s="1"/>
  <c r="AC42" i="1" s="1"/>
  <c r="AD42" i="1" s="1"/>
  <c r="U42" i="1"/>
  <c r="V42" i="1" s="1"/>
  <c r="BR35" i="1"/>
  <c r="BJ35" i="1"/>
  <c r="BB35" i="1"/>
  <c r="AT35" i="1"/>
  <c r="AL35" i="1"/>
  <c r="AD35" i="1"/>
  <c r="V35" i="1"/>
  <c r="BR34" i="1"/>
  <c r="BJ34" i="1"/>
  <c r="BB34" i="1"/>
  <c r="AT34" i="1"/>
  <c r="AL34" i="1"/>
  <c r="AD34" i="1"/>
  <c r="V34" i="1"/>
  <c r="BR32" i="1"/>
  <c r="BJ32" i="1"/>
  <c r="BB32" i="1"/>
  <c r="AT32" i="1"/>
  <c r="AL32" i="1"/>
  <c r="AD32" i="1"/>
  <c r="V32" i="1"/>
  <c r="BR31" i="1"/>
  <c r="BJ31" i="1"/>
  <c r="BB31" i="1"/>
  <c r="AT31" i="1"/>
  <c r="AL31" i="1"/>
  <c r="AD31" i="1"/>
  <c r="V31" i="1"/>
  <c r="BR30" i="1"/>
  <c r="BJ30" i="1"/>
  <c r="BB30" i="1"/>
  <c r="AT30" i="1"/>
  <c r="AL30" i="1"/>
  <c r="AD30" i="1"/>
  <c r="V30" i="1"/>
  <c r="BR29" i="1"/>
  <c r="BJ29" i="1"/>
  <c r="BB29" i="1"/>
  <c r="AT29" i="1"/>
  <c r="AL29" i="1"/>
  <c r="AD29" i="1"/>
  <c r="V29" i="1"/>
  <c r="S27" i="1"/>
  <c r="S26" i="1"/>
  <c r="AG18" i="1"/>
  <c r="CD15" i="1"/>
  <c r="CD14" i="1"/>
  <c r="CD13" i="1"/>
  <c r="CD12" i="1"/>
  <c r="CD11" i="1"/>
  <c r="CD10" i="1"/>
  <c r="CD9" i="1"/>
  <c r="BU9" i="1"/>
  <c r="BM9" i="1"/>
  <c r="BE9" i="1"/>
  <c r="AW9" i="1"/>
  <c r="AO9" i="1"/>
  <c r="AG9" i="1"/>
  <c r="Y9" i="1"/>
  <c r="CD8" i="1"/>
  <c r="CD7" i="1"/>
  <c r="J7" i="1"/>
  <c r="S7" i="1" s="1"/>
  <c r="CD6" i="1"/>
  <c r="I6" i="1"/>
  <c r="S6" i="1" s="1"/>
  <c r="CD5" i="1"/>
  <c r="AD5" i="1"/>
  <c r="S5" i="1"/>
  <c r="CD4" i="1"/>
  <c r="AD4" i="1"/>
  <c r="S4" i="1"/>
  <c r="CD3" i="1"/>
  <c r="AD3" i="1"/>
  <c r="S3" i="1"/>
  <c r="CD2" i="1"/>
  <c r="AD2" i="1"/>
  <c r="S2" i="1"/>
  <c r="CB8" i="1"/>
  <c r="CB57" i="1"/>
  <c r="CB53" i="1"/>
  <c r="CB49" i="1"/>
  <c r="J55" i="1" l="1"/>
  <c r="K8" i="1"/>
  <c r="S8" i="1" s="1"/>
  <c r="J48" i="1"/>
  <c r="J52" i="1"/>
  <c r="J54" i="1"/>
  <c r="J59" i="1"/>
  <c r="S47" i="1"/>
  <c r="J57" i="1"/>
  <c r="J53" i="1"/>
  <c r="J56" i="1"/>
  <c r="K57" i="1" l="1"/>
  <c r="S57" i="1" s="1"/>
  <c r="S56" i="1"/>
  <c r="K49" i="1"/>
  <c r="S49" i="1" s="1"/>
  <c r="S48" i="1"/>
  <c r="K53" i="1"/>
  <c r="S53" i="1" s="1"/>
  <c r="S52" i="1"/>
</calcChain>
</file>

<file path=xl/sharedStrings.xml><?xml version="1.0" encoding="utf-8"?>
<sst xmlns="http://schemas.openxmlformats.org/spreadsheetml/2006/main" count="297" uniqueCount="77">
  <si>
    <t>Flag_Row_Size</t>
  </si>
  <si>
    <t>Наименование тарифа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</si>
  <si>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</si>
  <si>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</si>
  <si>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</si>
  <si>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</si>
  <si>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</si>
  <si>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</si>
  <si>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</si>
  <si>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</si>
  <si>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</si>
  <si>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</si>
  <si>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</si>
  <si>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</si>
  <si>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</si>
  <si>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</si>
  <si>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</si>
  <si>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</si>
  <si>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</si>
  <si>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</si>
  <si>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</si>
  <si>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</si>
  <si>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</si>
  <si>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</si>
  <si>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</si>
  <si>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</si>
  <si>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</si>
  <si>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</si>
  <si>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</si>
  <si>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</si>
  <si>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Наименование органа регулирования, принявшего решение об утверждении тарифов</t>
  </si>
  <si>
    <t>Дата документа об утверждении тарифов</t>
  </si>
  <si>
    <t>Номер документа об утверждении тарифов</t>
  </si>
  <si>
    <t>Источник официального опубликования решения</t>
  </si>
  <si>
    <t>Дата подачи заявления об утверждении тарифов</t>
  </si>
  <si>
    <t>Номер подачи заявления об утверждении тарифов</t>
  </si>
  <si>
    <t>dp</t>
  </si>
  <si>
    <t>×</t>
  </si>
  <si>
    <t>Параметры формы</t>
  </si>
  <si>
    <t>№ п/п</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</si>
  <si>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</si>
  <si>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</si>
  <si>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</si>
  <si>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</si>
  <si>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</si>
  <si>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</si>
  <si>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</si>
  <si>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</si>
  <si>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Период действия</t>
  </si>
  <si>
    <t>Срок действия</t>
  </si>
  <si>
    <t>ID_TER</t>
  </si>
  <si>
    <t>ID_CS</t>
  </si>
  <si>
    <t>ID_IST_TE</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</si>
  <si>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</si>
  <si>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</si>
  <si>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</si>
  <si>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</si>
  <si>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</si>
  <si>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</si>
  <si>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</si>
  <si>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</si>
  <si>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</si>
  <si>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</si>
  <si>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</si>
  <si>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1</t>
  </si>
  <si>
    <t>2</t>
  </si>
  <si>
    <t>pt_ntar_2</t>
  </si>
  <si>
    <t>pt_ter_2</t>
  </si>
  <si>
    <t>pt_cs_2</t>
  </si>
  <si>
    <t>pt_ist_te_2</t>
  </si>
  <si>
    <t>без дифференциации</t>
  </si>
  <si>
    <t>бюджетные организации</t>
  </si>
  <si>
    <t>вода</t>
  </si>
  <si>
    <t>прочие</t>
  </si>
  <si>
    <t>население</t>
  </si>
  <si>
    <t>Добавить наименование тарифа</t>
  </si>
  <si>
    <t>Flag_Col_Size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</si>
</sst>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dd\.mm\.yyyy"/>
  </numFmts>
  <fonts count="20">
    <font>
      <sz val="9"/>
      <color rgb="FF000000"/>
      <name val="Tahoma"/>
    </font>
    <font>
      <sz val="9"/>
      <color theme="0"/>
      <name val="Tahoma"/>
    </font>
    <font>
      <sz val="9"/>
      <name val="Tahoma"/>
    </font>
    <font>
      <sz val="11"/>
      <name val="Webdings2"/>
    </font>
    <font>
      <sz val="1"/>
      <color theme="0"/>
      <name val="Tahoma"/>
    </font>
    <font>
      <sz val="8"/>
      <name val="Tahoma"/>
    </font>
    <font>
      <sz val="11"/>
      <name val="Wingdings 2"/>
    </font>
    <font>
      <sz val="11"/>
      <color rgb="FFBCBCBC"/>
      <name val="Wingdings 2"/>
    </font>
    <font>
      <b/>
      <sz val="9"/>
      <color rgb="FF000080"/>
      <name val="Tahoma"/>
    </font>
    <font>
      <sz val="9"/>
      <color rgb="FF000080"/>
      <name val="Tahoma"/>
    </font>
    <font>
      <sz val="1"/>
      <color theme="0"/>
      <name val="Webdings2"/>
    </font>
    <font>
      <b/>
      <sz val="1"/>
      <color theme="0"/>
      <name val="Tahoma"/>
    </font>
    <font>
      <sz val="11"/>
      <color theme="0"/>
      <name val="Webdings2"/>
    </font>
    <font>
      <sz val="10"/>
      <name val="Tahoma"/>
    </font>
    <font>
      <b/>
      <sz val="9"/>
      <name val="Tahoma"/>
    </font>
    <font>
      <sz val="15"/>
      <color rgb="FF000000"/>
      <name val="Tahoma"/>
    </font>
    <font>
      <sz val="1"/>
      <name val="Tahoma"/>
    </font>
    <font>
      <sz val="1"/>
      <name val="Webdings2"/>
    </font>
    <font>
      <sz val="1"/>
      <color rgb="FFBCBCBC"/>
      <name val="Tahoma"/>
    </font>
    <font>
      <sz val="9"/>
      <color rgb="FFBCBCBC"/>
      <name val="Tahoma"/>
    </font>
  </fonts>
  <fills count="8">
    <fill>
      <patternFill patternType="none"/>
    </fill>
    <fill>
      <patternFill patternType="gray125"/>
    </fill>
    <fill>
      <patternFill patternType="solid">
        <fgColor rgb="FFFFFFFF"/>
      </patternFill>
    </fill>
    <fill>
      <patternFill patternType="solid">
        <fgColor rgb="FFD7EAD3"/>
      </patternFill>
    </fill>
    <fill>
      <patternFill patternType="solid">
        <fgColor rgb="FFB7E4FF"/>
      </patternFill>
    </fill>
    <fill>
      <patternFill patternType="solid">
        <fgColor rgb="FFFFFFC0"/>
      </patternFill>
    </fill>
    <fill>
      <patternFill patternType="solid">
        <fgColor rgb="FFE3FAFD"/>
      </patternFill>
    </fill>
    <fill>
      <patternFill patternType="lightDown">
        <fgColor rgb="FFC0C0C0"/>
      </patternFill>
    </fill>
  </fills>
  <borders count="11">
    <border>
      <left/>
      <right/>
      <top/>
      <bottom/>
      <diagonal/>
    </border>
    <border>
      <left style="thin">
        <color rgb="FFC0C0C0"/>
      </left>
      <right style="thin">
        <color rgb="FFC0C0C0"/>
      </right>
      <top style="thin">
        <color rgb="FFC0C0C0"/>
      </top>
      <bottom style="thin">
        <color rgb="FFC0C0C0"/>
      </bottom>
      <diagonal/>
    </border>
    <border>
      <left/>
      <right style="thin">
        <color rgb="FFC0C0C0"/>
      </right>
      <top/>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right/>
      <top style="thin">
        <color rgb="FFC0C0C0"/>
      </top>
      <bottom/>
      <diagonal/>
    </border>
    <border>
      <left/>
      <right/>
      <top/>
      <bottom style="thin">
        <color rgb="FFC0C0C0"/>
      </bottom>
      <diagonal/>
    </border>
  </borders>
  <cellStyleXfs count="1">
    <xf numFmtId="49" fontId="0" fillId="0" borderId="0" applyFill="0" applyBorder="0">
      <alignment vertical="top"/>
    </xf>
  </cellStyleXfs>
  <cellXfs count="143">
    <xf numFmtId="49" fontId="0" fillId="0" borderId="0" xfId="0">
      <alignment vertical="top"/>
    </xf>
    <xf numFmtId="0" fontId="1" fillId="0" borderId="0" xfId="0" applyNumberFormat="1" applyFont="1" applyAlignment="1">
      <alignment vertical="center" wrapText="1"/>
    </xf>
    <xf numFmtId="0" fontId="1" fillId="0" borderId="0" xfId="0" applyNumberFormat="1" applyFont="1" applyAlignment="1">
      <alignment horizontal="center" vertical="center" wrapText="1"/>
    </xf>
    <xf numFmtId="49" fontId="1" fillId="0" borderId="0" xfId="0" applyNumberFormat="1" applyFont="1" applyAlignment="1">
      <alignment vertical="center" wrapText="1"/>
    </xf>
    <xf numFmtId="49"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wrapText="1"/>
    </xf>
    <xf numFmtId="0" fontId="4" fillId="0" borderId="0" xfId="0" applyNumberFormat="1" applyFont="1" applyAlignment="1">
      <alignment vertical="center" wrapText="1"/>
    </xf>
    <xf numFmtId="49" fontId="0" fillId="0" borderId="0" xfId="0" applyNumberFormat="1" applyFont="1">
      <alignment vertical="top"/>
    </xf>
    <xf numFmtId="0" fontId="1" fillId="0" borderId="0" xfId="0" applyNumberFormat="1" applyFont="1" applyAlignment="1">
      <alignment horizontal="left" vertical="center" indent="1"/>
    </xf>
    <xf numFmtId="0" fontId="1" fillId="0" borderId="0" xfId="0" applyNumberFormat="1" applyFont="1" applyAlignment="1">
      <alignment horizontal="center" vertical="center"/>
    </xf>
    <xf numFmtId="0" fontId="1" fillId="0" borderId="0" xfId="0" applyNumberFormat="1" applyFont="1" applyAlignment="1">
      <alignment horizontal="left" vertical="center" wrapText="1"/>
    </xf>
    <xf numFmtId="49" fontId="2" fillId="0" borderId="0" xfId="0" applyNumberFormat="1" applyFont="1">
      <alignment vertical="top"/>
    </xf>
    <xf numFmtId="49" fontId="2" fillId="0" borderId="2" xfId="0" applyNumberFormat="1" applyFont="1" applyBorder="1">
      <alignment vertical="top"/>
    </xf>
    <xf numFmtId="0" fontId="2" fillId="2" borderId="1" xfId="0" applyNumberFormat="1" applyFont="1" applyFill="1" applyBorder="1" applyAlignment="1">
      <alignment horizontal="left" vertical="center" wrapText="1"/>
    </xf>
    <xf numFmtId="0" fontId="2" fillId="0" borderId="1" xfId="0" applyNumberFormat="1" applyFont="1" applyBorder="1" applyAlignment="1">
      <alignment vertical="center" wrapText="1"/>
    </xf>
    <xf numFmtId="0" fontId="2" fillId="0" borderId="1" xfId="0" applyNumberFormat="1" applyFont="1" applyBorder="1" applyAlignment="1">
      <alignment horizontal="left" vertical="center" wrapText="1" indent="6"/>
    </xf>
    <xf numFmtId="0" fontId="5" fillId="0" borderId="1" xfId="0" applyNumberFormat="1" applyFont="1" applyBorder="1" applyAlignment="1">
      <alignment vertical="top" wrapText="1"/>
    </xf>
    <xf numFmtId="0" fontId="4" fillId="0" borderId="0" xfId="0" applyNumberFormat="1" applyFont="1" applyAlignment="1">
      <alignment vertical="center"/>
    </xf>
    <xf numFmtId="0" fontId="2" fillId="0" borderId="0" xfId="0" applyNumberFormat="1" applyFont="1" applyAlignment="1">
      <alignment horizontal="center" vertical="center" wrapText="1"/>
    </xf>
    <xf numFmtId="0" fontId="6" fillId="2" borderId="0" xfId="0" applyNumberFormat="1" applyFont="1" applyFill="1" applyAlignment="1">
      <alignment horizontal="center" vertical="center" wrapText="1"/>
    </xf>
    <xf numFmtId="0" fontId="2" fillId="0" borderId="2" xfId="0" applyNumberFormat="1" applyFont="1" applyBorder="1" applyAlignment="1">
      <alignment vertical="center" wrapText="1"/>
    </xf>
    <xf numFmtId="0" fontId="2" fillId="2" borderId="1" xfId="0" applyNumberFormat="1" applyFont="1" applyFill="1" applyBorder="1" applyAlignment="1">
      <alignment horizontal="left" vertical="center" wrapText="1" indent="1"/>
    </xf>
    <xf numFmtId="0" fontId="7" fillId="0" borderId="0" xfId="0" applyNumberFormat="1" applyFont="1" applyAlignment="1">
      <alignment vertical="center" wrapText="1"/>
    </xf>
    <xf numFmtId="0" fontId="2" fillId="2" borderId="1" xfId="0" applyNumberFormat="1" applyFont="1" applyFill="1" applyBorder="1" applyAlignment="1">
      <alignment horizontal="left" vertical="center" wrapText="1" indent="2"/>
    </xf>
    <xf numFmtId="0" fontId="2" fillId="2" borderId="1" xfId="0" applyNumberFormat="1" applyFont="1" applyFill="1" applyBorder="1" applyAlignment="1">
      <alignment horizontal="left" vertical="center" wrapText="1" indent="3"/>
    </xf>
    <xf numFmtId="0" fontId="4" fillId="0" borderId="0" xfId="0" applyNumberFormat="1" applyFont="1" applyAlignment="1">
      <alignment horizontal="center" vertical="center" wrapText="1"/>
    </xf>
    <xf numFmtId="0" fontId="4" fillId="0" borderId="2" xfId="0" applyNumberFormat="1" applyFont="1" applyBorder="1" applyAlignment="1">
      <alignment horizontal="center" vertical="center" wrapText="1"/>
    </xf>
    <xf numFmtId="0" fontId="2" fillId="2" borderId="1" xfId="0" applyNumberFormat="1" applyFont="1" applyFill="1" applyBorder="1" applyAlignment="1">
      <alignment horizontal="left" vertical="center" wrapText="1" indent="4"/>
    </xf>
    <xf numFmtId="0" fontId="4" fillId="0" borderId="2" xfId="0" applyNumberFormat="1" applyFont="1" applyBorder="1" applyAlignment="1">
      <alignment vertical="center" wrapText="1"/>
    </xf>
    <xf numFmtId="0" fontId="2" fillId="2" borderId="1" xfId="0" applyNumberFormat="1" applyFont="1" applyFill="1" applyBorder="1" applyAlignment="1">
      <alignment horizontal="left" vertical="center" wrapText="1" indent="5"/>
    </xf>
    <xf numFmtId="0" fontId="2" fillId="4" borderId="1" xfId="0" applyNumberFormat="1" applyFont="1" applyFill="1" applyBorder="1" applyAlignment="1">
      <alignment horizontal="left" vertical="center" wrapText="1" indent="6"/>
    </xf>
    <xf numFmtId="4" fontId="2" fillId="5" borderId="1" xfId="0" applyNumberFormat="1" applyFont="1" applyFill="1" applyBorder="1" applyAlignment="1" applyProtection="1">
      <alignment horizontal="right" vertical="center" wrapText="1"/>
      <protection locked="0"/>
    </xf>
    <xf numFmtId="4" fontId="2" fillId="0" borderId="1" xfId="0" applyNumberFormat="1" applyFont="1" applyBorder="1" applyAlignment="1">
      <alignment horizontal="right" vertical="center" wrapText="1"/>
    </xf>
    <xf numFmtId="164" fontId="2" fillId="5" borderId="1" xfId="0" applyNumberFormat="1" applyFont="1" applyFill="1" applyBorder="1" applyAlignment="1" applyProtection="1">
      <alignment horizontal="right" vertical="center" wrapText="1"/>
      <protection locked="0"/>
    </xf>
    <xf numFmtId="49" fontId="2" fillId="0" borderId="1" xfId="0" applyNumberFormat="1" applyFont="1" applyBorder="1" applyAlignment="1">
      <alignment horizontal="left" vertical="center" wrapText="1"/>
    </xf>
    <xf numFmtId="4" fontId="4" fillId="0" borderId="1" xfId="0" applyNumberFormat="1" applyFont="1" applyBorder="1" applyAlignment="1">
      <alignment horizontal="center" vertical="center" wrapText="1"/>
    </xf>
    <xf numFmtId="49" fontId="8" fillId="7" borderId="3" xfId="0" applyNumberFormat="1" applyFont="1" applyFill="1" applyBorder="1" applyAlignment="1">
      <alignment horizontal="left" vertical="center"/>
    </xf>
    <xf numFmtId="49" fontId="9" fillId="7" borderId="4" xfId="0" applyNumberFormat="1" applyFont="1" applyFill="1" applyBorder="1" applyAlignment="1">
      <alignment horizontal="left" vertical="center" indent="6"/>
    </xf>
    <xf numFmtId="49" fontId="2" fillId="7" borderId="4" xfId="0" applyNumberFormat="1" applyFont="1" applyFill="1" applyBorder="1" applyAlignment="1">
      <alignment horizontal="center" vertical="center" wrapText="1"/>
    </xf>
    <xf numFmtId="49" fontId="2" fillId="7" borderId="5" xfId="0" applyNumberFormat="1" applyFont="1" applyFill="1" applyBorder="1" applyAlignment="1">
      <alignment horizontal="center" vertical="center" wrapText="1"/>
    </xf>
    <xf numFmtId="49" fontId="9" fillId="7" borderId="4" xfId="0" applyNumberFormat="1" applyFont="1" applyFill="1" applyBorder="1" applyAlignment="1">
      <alignment horizontal="left" vertical="center" indent="5"/>
    </xf>
    <xf numFmtId="49" fontId="0" fillId="7" borderId="4" xfId="0" applyNumberFormat="1" applyFont="1" applyFill="1" applyBorder="1" applyAlignment="1">
      <alignment horizontal="center" vertical="center" wrapText="1"/>
    </xf>
    <xf numFmtId="49" fontId="0" fillId="7" borderId="5" xfId="0" applyNumberFormat="1" applyFont="1" applyFill="1" applyBorder="1" applyAlignment="1">
      <alignment horizontal="center" vertical="center" wrapText="1"/>
    </xf>
    <xf numFmtId="49" fontId="3" fillId="0" borderId="0" xfId="0" applyNumberFormat="1" applyFont="1">
      <alignment vertical="top"/>
    </xf>
    <xf numFmtId="49" fontId="9" fillId="7" borderId="4" xfId="0" applyNumberFormat="1" applyFont="1" applyFill="1" applyBorder="1" applyAlignment="1">
      <alignment horizontal="left" vertical="center" indent="4"/>
    </xf>
    <xf numFmtId="0" fontId="4" fillId="0" borderId="0" xfId="0" applyNumberFormat="1" applyFont="1" applyAlignment="1">
      <alignment horizontal="left" vertical="center" indent="1"/>
    </xf>
    <xf numFmtId="0" fontId="4" fillId="0" borderId="0" xfId="0" applyNumberFormat="1" applyFont="1" applyAlignment="1">
      <alignment horizontal="center" vertical="center"/>
    </xf>
    <xf numFmtId="0" fontId="4" fillId="0" borderId="0" xfId="0" applyNumberFormat="1" applyFont="1" applyAlignment="1">
      <alignment horizontal="left" vertical="center" wrapText="1"/>
    </xf>
    <xf numFmtId="49" fontId="4" fillId="0" borderId="0" xfId="0" applyNumberFormat="1" applyFont="1">
      <alignment vertical="top"/>
    </xf>
    <xf numFmtId="49" fontId="10" fillId="0" borderId="0" xfId="0" applyNumberFormat="1" applyFont="1">
      <alignment vertical="top"/>
    </xf>
    <xf numFmtId="49" fontId="11" fillId="0" borderId="9" xfId="0" applyNumberFormat="1" applyFont="1" applyBorder="1" applyAlignment="1">
      <alignment horizontal="left" vertical="center"/>
    </xf>
    <xf numFmtId="49" fontId="4" fillId="0" borderId="9" xfId="0" applyNumberFormat="1" applyFont="1" applyBorder="1" applyAlignment="1">
      <alignment horizontal="left" vertical="center" indent="3"/>
    </xf>
    <xf numFmtId="49" fontId="4" fillId="0" borderId="9" xfId="0" applyNumberFormat="1" applyFont="1" applyBorder="1" applyAlignment="1">
      <alignment horizontal="center" vertical="center" wrapText="1"/>
    </xf>
    <xf numFmtId="49" fontId="4" fillId="0" borderId="0" xfId="0" applyNumberFormat="1" applyFont="1" applyAlignment="1">
      <alignment horizontal="left" vertical="center"/>
    </xf>
    <xf numFmtId="49" fontId="11" fillId="0" borderId="0" xfId="0" applyNumberFormat="1" applyFont="1" applyAlignment="1">
      <alignment horizontal="left" vertical="center"/>
    </xf>
    <xf numFmtId="49" fontId="4" fillId="0" borderId="0" xfId="0" applyNumberFormat="1" applyFont="1" applyAlignment="1">
      <alignment horizontal="left" vertical="center" indent="2"/>
    </xf>
    <xf numFmtId="49" fontId="4" fillId="0" borderId="0" xfId="0" applyNumberFormat="1" applyFont="1" applyAlignment="1">
      <alignment horizontal="center" vertical="center" wrapText="1"/>
    </xf>
    <xf numFmtId="49" fontId="4" fillId="0" borderId="0" xfId="0" applyNumberFormat="1" applyFont="1" applyAlignment="1">
      <alignment horizontal="left" vertical="center" indent="1"/>
    </xf>
    <xf numFmtId="4" fontId="1" fillId="0" borderId="1" xfId="0" applyNumberFormat="1" applyFont="1" applyBorder="1" applyAlignment="1">
      <alignment horizontal="right" vertical="center" wrapText="1"/>
    </xf>
    <xf numFmtId="164" fontId="1" fillId="0" borderId="1" xfId="0" applyNumberFormat="1" applyFont="1" applyBorder="1" applyAlignment="1">
      <alignment horizontal="right" vertical="center" wrapText="1"/>
    </xf>
    <xf numFmtId="49" fontId="1" fillId="0" borderId="1" xfId="0" applyNumberFormat="1" applyFont="1" applyBorder="1" applyAlignment="1">
      <alignment vertical="center" wrapText="1"/>
    </xf>
    <xf numFmtId="0" fontId="12" fillId="0" borderId="0" xfId="0" applyNumberFormat="1" applyFont="1" applyAlignment="1">
      <alignment vertical="center" wrapText="1"/>
    </xf>
    <xf numFmtId="0" fontId="1" fillId="0" borderId="0" xfId="0" applyNumberFormat="1" applyFont="1" applyAlignment="1">
      <alignment vertical="center"/>
    </xf>
    <xf numFmtId="0" fontId="3" fillId="2" borderId="0" xfId="0" applyNumberFormat="1" applyFont="1" applyFill="1" applyAlignment="1">
      <alignment vertical="center" wrapText="1"/>
    </xf>
    <xf numFmtId="0" fontId="2" fillId="2" borderId="0" xfId="0" applyNumberFormat="1" applyFont="1" applyFill="1" applyAlignment="1">
      <alignment horizontal="left" vertical="center" wrapText="1"/>
    </xf>
    <xf numFmtId="0" fontId="2" fillId="2" borderId="0" xfId="0" applyNumberFormat="1" applyFont="1" applyFill="1" applyAlignment="1">
      <alignment vertical="center" wrapText="1"/>
    </xf>
    <xf numFmtId="0" fontId="13" fillId="0" borderId="0" xfId="0" applyNumberFormat="1" applyFont="1" applyAlignment="1">
      <alignment vertical="center" wrapText="1"/>
    </xf>
    <xf numFmtId="0" fontId="2" fillId="0" borderId="9" xfId="0" applyNumberFormat="1" applyFont="1" applyBorder="1" applyAlignment="1">
      <alignment horizontal="left" vertical="top" wrapText="1" indent="1"/>
    </xf>
    <xf numFmtId="0" fontId="2" fillId="0" borderId="10" xfId="0" applyNumberFormat="1" applyFont="1" applyBorder="1" applyAlignment="1">
      <alignment horizontal="left" vertical="center" wrapText="1" indent="1"/>
    </xf>
    <xf numFmtId="0" fontId="14" fillId="2" borderId="0" xfId="0" applyNumberFormat="1" applyFont="1" applyFill="1" applyAlignment="1">
      <alignment horizontal="center" vertical="center" wrapText="1"/>
    </xf>
    <xf numFmtId="0" fontId="0" fillId="0" borderId="0" xfId="0" applyNumberFormat="1" applyFont="1" applyAlignment="1">
      <alignment vertical="center"/>
    </xf>
    <xf numFmtId="0" fontId="0" fillId="0" borderId="4" xfId="0" applyNumberFormat="1" applyFont="1" applyBorder="1" applyAlignment="1">
      <alignment vertical="center"/>
    </xf>
    <xf numFmtId="0" fontId="15" fillId="0" borderId="0" xfId="0" applyNumberFormat="1" applyFont="1" applyAlignment="1">
      <alignment vertical="center"/>
    </xf>
    <xf numFmtId="0" fontId="2" fillId="0" borderId="0" xfId="0" applyNumberFormat="1" applyFont="1" applyAlignment="1">
      <alignment horizontal="right" vertical="center" wrapText="1"/>
    </xf>
    <xf numFmtId="0" fontId="2" fillId="2" borderId="10" xfId="0" applyNumberFormat="1" applyFont="1" applyFill="1" applyBorder="1" applyAlignment="1">
      <alignment vertical="center" wrapText="1"/>
    </xf>
    <xf numFmtId="0" fontId="2" fillId="0" borderId="6" xfId="0" applyNumberFormat="1" applyFont="1" applyBorder="1" applyAlignment="1">
      <alignment vertical="center" wrapText="1"/>
    </xf>
    <xf numFmtId="0" fontId="2" fillId="0" borderId="7" xfId="0" applyNumberFormat="1" applyFont="1" applyBorder="1" applyAlignment="1">
      <alignment vertical="center" wrapText="1"/>
    </xf>
    <xf numFmtId="0" fontId="2" fillId="0" borderId="8" xfId="0" applyNumberFormat="1" applyFont="1" applyBorder="1" applyAlignment="1">
      <alignment vertical="center" wrapText="1"/>
    </xf>
    <xf numFmtId="0" fontId="0" fillId="0" borderId="1" xfId="0" applyNumberFormat="1" applyFont="1" applyBorder="1" applyAlignment="1">
      <alignment horizontal="center" vertical="center" wrapText="1"/>
    </xf>
    <xf numFmtId="49" fontId="16" fillId="0" borderId="0" xfId="0" applyNumberFormat="1" applyFont="1" applyAlignment="1">
      <alignment vertical="center" wrapText="1"/>
    </xf>
    <xf numFmtId="0" fontId="17" fillId="2" borderId="0" xfId="0" applyNumberFormat="1" applyFont="1" applyFill="1" applyAlignment="1">
      <alignment vertical="center" wrapText="1"/>
    </xf>
    <xf numFmtId="0" fontId="10" fillId="2" borderId="0" xfId="0" applyNumberFormat="1" applyFont="1" applyFill="1" applyAlignment="1">
      <alignment vertical="center" wrapText="1"/>
    </xf>
    <xf numFmtId="49" fontId="18" fillId="2" borderId="9" xfId="0" applyNumberFormat="1" applyFont="1" applyFill="1" applyBorder="1" applyAlignment="1">
      <alignment horizontal="left" vertical="center" wrapText="1"/>
    </xf>
    <xf numFmtId="49" fontId="18" fillId="2" borderId="9" xfId="0" applyNumberFormat="1" applyFont="1" applyFill="1" applyBorder="1" applyAlignment="1">
      <alignment horizontal="center" vertical="center" wrapText="1"/>
    </xf>
    <xf numFmtId="0" fontId="4" fillId="2" borderId="9" xfId="0" applyNumberFormat="1" applyFont="1" applyFill="1" applyBorder="1" applyAlignment="1">
      <alignment horizontal="center" vertical="center" wrapText="1"/>
    </xf>
    <xf numFmtId="0" fontId="18" fillId="2" borderId="9" xfId="0" applyNumberFormat="1" applyFont="1" applyFill="1" applyBorder="1" applyAlignment="1">
      <alignment horizontal="center" vertical="center" wrapText="1"/>
    </xf>
    <xf numFmtId="0" fontId="16" fillId="0" borderId="0" xfId="0" applyNumberFormat="1" applyFont="1" applyAlignment="1">
      <alignment vertical="center" wrapText="1"/>
    </xf>
    <xf numFmtId="4" fontId="2" fillId="0" borderId="6" xfId="0" applyNumberFormat="1" applyFont="1" applyBorder="1" applyAlignment="1">
      <alignment horizontal="right" vertical="center" wrapText="1"/>
    </xf>
    <xf numFmtId="4" fontId="2" fillId="0" borderId="8" xfId="0" applyNumberFormat="1" applyFont="1" applyBorder="1" applyAlignment="1">
      <alignment horizontal="right" vertical="center" wrapText="1"/>
    </xf>
    <xf numFmtId="0" fontId="2" fillId="0" borderId="0" xfId="0" applyNumberFormat="1" applyFont="1" applyAlignment="1">
      <alignment horizontal="right" vertical="top" wrapText="1"/>
    </xf>
    <xf numFmtId="0" fontId="2" fillId="0" borderId="0" xfId="0" applyNumberFormat="1" applyFont="1" applyAlignment="1">
      <alignment horizontal="left" vertical="top" wrapText="1"/>
    </xf>
    <xf numFmtId="165" fontId="0" fillId="6" borderId="1" xfId="0" applyNumberFormat="1" applyFont="1" applyFill="1" applyBorder="1" applyAlignment="1" applyProtection="1">
      <alignment horizontal="center" vertical="center" wrapText="1"/>
      <protection locked="0"/>
    </xf>
    <xf numFmtId="49" fontId="0" fillId="6" borderId="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lignment horizontal="center" vertical="center" wrapText="1"/>
    </xf>
    <xf numFmtId="0" fontId="5" fillId="0" borderId="6" xfId="0" applyNumberFormat="1" applyFont="1" applyBorder="1" applyAlignment="1">
      <alignment horizontal="left" vertical="top" wrapText="1"/>
    </xf>
    <xf numFmtId="0" fontId="5" fillId="0" borderId="7" xfId="0" applyNumberFormat="1" applyFont="1" applyBorder="1" applyAlignment="1">
      <alignment horizontal="left" vertical="top" wrapText="1"/>
    </xf>
    <xf numFmtId="0" fontId="5" fillId="0" borderId="8" xfId="0" applyNumberFormat="1" applyFont="1" applyBorder="1" applyAlignment="1">
      <alignment horizontal="left" vertical="top" wrapText="1"/>
    </xf>
    <xf numFmtId="0" fontId="1" fillId="0" borderId="1"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4" fillId="0" borderId="0" xfId="0" applyNumberFormat="1" applyFont="1" applyAlignment="1">
      <alignment horizontal="center" vertical="center" wrapText="1"/>
    </xf>
    <xf numFmtId="0" fontId="2" fillId="4" borderId="3" xfId="0" applyNumberFormat="1" applyFont="1" applyFill="1" applyBorder="1" applyAlignment="1">
      <alignment horizontal="left" vertical="center" wrapText="1"/>
    </xf>
    <xf numFmtId="0" fontId="2" fillId="4" borderId="4" xfId="0" applyNumberFormat="1" applyFont="1" applyFill="1" applyBorder="1" applyAlignment="1">
      <alignment horizontal="left" vertical="center" wrapText="1"/>
    </xf>
    <xf numFmtId="0" fontId="2" fillId="4" borderId="5" xfId="0" applyNumberFormat="1" applyFont="1" applyFill="1" applyBorder="1" applyAlignment="1">
      <alignment horizontal="left" vertical="center" wrapText="1"/>
    </xf>
    <xf numFmtId="165" fontId="0" fillId="6" borderId="6" xfId="0" applyNumberFormat="1" applyFont="1" applyFill="1" applyBorder="1" applyAlignment="1" applyProtection="1">
      <alignment horizontal="center" vertical="center" wrapText="1"/>
      <protection locked="0"/>
    </xf>
    <xf numFmtId="49" fontId="0" fillId="6" borderId="8" xfId="0" applyNumberFormat="1" applyFont="1" applyFill="1" applyBorder="1" applyAlignment="1" applyProtection="1">
      <alignment horizontal="center" vertical="center" wrapText="1"/>
      <protection locked="0"/>
    </xf>
    <xf numFmtId="0" fontId="1" fillId="0" borderId="1" xfId="0" applyNumberFormat="1" applyFont="1" applyBorder="1" applyAlignment="1">
      <alignment horizontal="center" vertical="center"/>
    </xf>
    <xf numFmtId="0" fontId="1" fillId="0" borderId="3" xfId="0" applyNumberFormat="1" applyFont="1" applyBorder="1" applyAlignment="1">
      <alignment horizontal="center" vertical="center"/>
    </xf>
    <xf numFmtId="0" fontId="2" fillId="3" borderId="3" xfId="0" applyNumberFormat="1" applyFont="1" applyFill="1" applyBorder="1" applyAlignment="1">
      <alignment horizontal="left" vertical="center" wrapText="1"/>
    </xf>
    <xf numFmtId="0" fontId="2" fillId="3" borderId="4" xfId="0" applyNumberFormat="1" applyFont="1" applyFill="1" applyBorder="1" applyAlignment="1">
      <alignment horizontal="left" vertical="center" wrapText="1"/>
    </xf>
    <xf numFmtId="0" fontId="2" fillId="3" borderId="5" xfId="0" applyNumberFormat="1" applyFont="1" applyFill="1" applyBorder="1" applyAlignment="1">
      <alignment horizontal="left" vertical="center" wrapText="1"/>
    </xf>
    <xf numFmtId="0" fontId="18" fillId="2" borderId="9"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1" fillId="0" borderId="8" xfId="0" applyNumberFormat="1" applyFont="1" applyBorder="1" applyAlignment="1">
      <alignment horizontal="center" vertical="center" wrapText="1"/>
    </xf>
    <xf numFmtId="0" fontId="2" fillId="2" borderId="6" xfId="0" applyNumberFormat="1" applyFont="1" applyFill="1" applyBorder="1" applyAlignment="1">
      <alignment horizontal="center" vertical="center" wrapText="1"/>
    </xf>
    <xf numFmtId="0" fontId="2" fillId="2" borderId="7" xfId="0" applyNumberFormat="1" applyFont="1" applyFill="1" applyBorder="1" applyAlignment="1">
      <alignment horizontal="center" vertical="center" wrapText="1"/>
    </xf>
    <xf numFmtId="0" fontId="2" fillId="2" borderId="8" xfId="0" applyNumberFormat="1" applyFont="1" applyFill="1" applyBorder="1" applyAlignment="1">
      <alignment horizontal="center" vertical="center" wrapText="1"/>
    </xf>
    <xf numFmtId="0" fontId="0" fillId="2" borderId="3" xfId="0" applyNumberFormat="1" applyFont="1" applyFill="1" applyBorder="1" applyAlignment="1">
      <alignment horizontal="center" vertical="center" wrapText="1"/>
    </xf>
    <xf numFmtId="0" fontId="0" fillId="2" borderId="4" xfId="0" applyNumberFormat="1" applyFont="1" applyFill="1" applyBorder="1" applyAlignment="1">
      <alignment horizontal="center" vertical="center" wrapText="1"/>
    </xf>
    <xf numFmtId="0" fontId="0" fillId="2" borderId="5" xfId="0" applyNumberFormat="1" applyFont="1" applyFill="1" applyBorder="1" applyAlignment="1">
      <alignment horizontal="center" vertical="center" wrapText="1"/>
    </xf>
    <xf numFmtId="49" fontId="9" fillId="7" borderId="6" xfId="0" applyNumberFormat="1" applyFont="1" applyFill="1" applyBorder="1" applyAlignment="1">
      <alignment horizontal="center" vertical="center" textRotation="90" wrapText="1"/>
    </xf>
    <xf numFmtId="49" fontId="9" fillId="7" borderId="7" xfId="0" applyNumberFormat="1" applyFont="1" applyFill="1" applyBorder="1" applyAlignment="1">
      <alignment horizontal="center" vertical="center" textRotation="90" wrapText="1"/>
    </xf>
    <xf numFmtId="49" fontId="9" fillId="7" borderId="8" xfId="0" applyNumberFormat="1" applyFont="1" applyFill="1" applyBorder="1" applyAlignment="1">
      <alignment horizontal="center" vertical="center" textRotation="90" wrapText="1"/>
    </xf>
    <xf numFmtId="0" fontId="7" fillId="0" borderId="10"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165" fontId="2" fillId="3" borderId="1" xfId="0" applyNumberFormat="1" applyFont="1" applyFill="1" applyBorder="1" applyAlignment="1">
      <alignment horizontal="left" vertical="center" wrapText="1" indent="1"/>
    </xf>
    <xf numFmtId="0" fontId="0" fillId="2" borderId="1" xfId="0" applyNumberFormat="1" applyFont="1" applyFill="1" applyBorder="1" applyAlignment="1">
      <alignment horizontal="right" vertical="center" wrapText="1" indent="1"/>
    </xf>
    <xf numFmtId="0" fontId="2" fillId="3" borderId="1" xfId="0" applyNumberFormat="1" applyFont="1" applyFill="1" applyBorder="1" applyAlignment="1">
      <alignment horizontal="left" vertical="center" wrapText="1" indent="1"/>
    </xf>
    <xf numFmtId="165"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2" fillId="0" borderId="9" xfId="0" applyNumberFormat="1" applyFont="1" applyBorder="1" applyAlignment="1">
      <alignment horizontal="left" vertical="top" wrapText="1" indent="1"/>
    </xf>
    <xf numFmtId="0" fontId="2" fillId="0" borderId="10" xfId="0" applyNumberFormat="1" applyFont="1" applyBorder="1" applyAlignment="1">
      <alignment horizontal="left" vertical="center" wrapText="1" inden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P110.OPEN.INFO.REQUEST.HEAT.EIAS_ex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ТС. Т-ТЭ | &gt;=25МВт"/>
      <sheetName val="ТС. Т-ТЭ | ТСО"/>
      <sheetName val="ТС. Т-ТЭ | предел"/>
      <sheetName val="ТС. Т-ТЭ | индикат"/>
      <sheetName val="ТС. Резерв мощности"/>
      <sheetName val="ТС. Т-ТН"/>
      <sheetName val="ТС. Т-передача ТЭ"/>
      <sheetName val="ТС. Т-передача ТН"/>
      <sheetName val="ТС. Т-гор.вода"/>
      <sheetName val="ТС. Т-подкл"/>
      <sheetName val="ХВС. Т-пит"/>
      <sheetName val="ХВС. Т-тех"/>
      <sheetName val="ХВС. Т-транс"/>
      <sheetName val="ХВС. Т-подвоз"/>
      <sheetName val="ТС. Т-подкл(инд)"/>
      <sheetName val="ХВС. Т-подкл"/>
      <sheetName val="ВО. Т-во"/>
      <sheetName val="ВО. Т-транс"/>
      <sheetName val="ВО. Т-подкл"/>
      <sheetName val="ГВС. Т-гор.вода"/>
      <sheetName val="ГВС. Т-транс"/>
      <sheetName val="ГВС. Т-подкл"/>
      <sheetName val="Показатели ФХД"/>
      <sheetName val="Показатели ФХД &gt;20%"/>
      <sheetName val="Показатели ОТЭП"/>
      <sheetName val="Стандарты качества"/>
      <sheetName val="ТКО. Показатели ФХД"/>
      <sheetName val="ТКО. Транс. Показатели ФХД"/>
      <sheetName val="Показатели КНЭ"/>
      <sheetName val="Ограничения"/>
      <sheetName val="ИП"/>
      <sheetName val="ИП. Детализация"/>
      <sheetName val="ИП. Финансовый план"/>
      <sheetName val="ИП. КНЭ"/>
      <sheetName val="ТП"/>
      <sheetName val="Договоры"/>
      <sheetName val="Порядок ТП"/>
      <sheetName val="Предложение"/>
      <sheetName val="Сведения о закупках"/>
      <sheetName val="Потребительские характеристики"/>
      <sheetName val="TEHSHEET"/>
      <sheetName val="Орган регулирования"/>
      <sheetName val="Перечень организаций"/>
      <sheetName val="Дела об установлении тарифов"/>
      <sheetName val="Дела об утверждении ПУЦ"/>
      <sheetName val="Привлечение к ответственности"/>
      <sheetName val="ЭД"/>
      <sheetName val="Сведения об изменении"/>
      <sheetName val="Комментарии"/>
      <sheetName val="Проверка"/>
      <sheetName val="et_union_hor"/>
      <sheetName val="DATA_FORMS"/>
      <sheetName val="DATA_NPA"/>
      <sheetName val="Т-ТЭ | потр"/>
      <sheetName val="modMainProcedures"/>
      <sheetName val="modB_FHD"/>
      <sheetName val="modB_FHD20"/>
      <sheetName val="modB_KNE"/>
      <sheetName val="modIP_MAIN"/>
      <sheetName val="modIP_QRE"/>
      <sheetName val="modIP_DETAILED"/>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row r="2">
          <cell r="B2" t="str">
            <v>Код отчёта: PP110.OPEN.INFO.REQUEST.HEAT.EIAS</v>
          </cell>
        </row>
        <row r="3">
          <cell r="B3" t="str">
            <v>Версия отчёта: 1.1.1</v>
          </cell>
        </row>
      </sheetData>
      <sheetData sheetId="1">
        <row r="7">
          <cell r="F7" t="str">
            <v>Ханты-Мансийский автономный округ</v>
          </cell>
        </row>
        <row r="11">
          <cell r="F11">
            <v>45292</v>
          </cell>
        </row>
        <row r="12">
          <cell r="F12">
            <v>47118</v>
          </cell>
        </row>
        <row r="13">
          <cell r="F13" t="str">
            <v/>
          </cell>
        </row>
        <row r="19">
          <cell r="F19">
            <v>46023</v>
          </cell>
        </row>
        <row r="21">
          <cell r="F21">
            <v>45040</v>
          </cell>
        </row>
        <row r="22">
          <cell r="F22" t="str">
            <v>897</v>
          </cell>
        </row>
        <row r="26">
          <cell r="F26">
            <v>45763</v>
          </cell>
        </row>
        <row r="27">
          <cell r="F27" t="str">
            <v>476</v>
          </cell>
        </row>
        <row r="31">
          <cell r="F31" t="str">
            <v>МУП "Управление тепловодоснабжения и водоотведения "Сибиряк" муниципального образования сельское поселение Нижнесортымский</v>
          </cell>
        </row>
        <row r="33">
          <cell r="F33" t="str">
            <v>8617028226</v>
          </cell>
        </row>
        <row r="34">
          <cell r="F34" t="str">
            <v>861701001</v>
          </cell>
        </row>
        <row r="36">
          <cell r="F36" t="str">
            <v>Регулируемая организация</v>
          </cell>
        </row>
        <row r="41">
          <cell r="F41" t="str">
            <v>нет</v>
          </cell>
        </row>
      </sheetData>
      <sheetData sheetId="2">
        <row r="12">
          <cell r="F12" t="str">
            <v>ter_1</v>
          </cell>
          <cell r="G12" t="str">
            <v>Территория 1</v>
          </cell>
        </row>
        <row r="13">
          <cell r="F13" t="str">
            <v>81</v>
          </cell>
          <cell r="G13" t="str">
            <v>Сургутский муниципальный район</v>
          </cell>
        </row>
        <row r="14">
          <cell r="G14" t="str">
            <v>Добавить МО</v>
          </cell>
        </row>
        <row r="15">
          <cell r="G15" t="str">
            <v>Добавить территорию оказания услуг</v>
          </cell>
        </row>
      </sheetData>
      <sheetData sheetId="3">
        <row r="12">
          <cell r="O12" t="str">
            <v>ID_DIFF</v>
          </cell>
          <cell r="P12" t="str">
            <v>VD</v>
          </cell>
          <cell r="Q12" t="str">
            <v>AREA</v>
          </cell>
          <cell r="R12" t="str">
            <v>SYSTEM</v>
          </cell>
        </row>
        <row r="13">
          <cell r="O13" t="str">
            <v>diff_1</v>
          </cell>
          <cell r="P13">
            <v>0</v>
          </cell>
          <cell r="Q13" t="str">
            <v/>
          </cell>
          <cell r="R13" t="str">
            <v>без дифференциации</v>
          </cell>
        </row>
      </sheetData>
      <sheetData sheetId="4">
        <row r="13">
          <cell r="AC13" t="str">
            <v>pIns_PT_VTAR_A</v>
          </cell>
          <cell r="AD13" t="str">
            <v>pt_ntar_1</v>
          </cell>
          <cell r="AE13" t="str">
            <v>pt_ter_1</v>
          </cell>
          <cell r="AF13" t="str">
            <v>pt_cs_1</v>
          </cell>
          <cell r="AG13" t="str">
            <v>pt_ist_te_1</v>
          </cell>
          <cell r="AH13"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ell>
          <cell r="AJ13" t="str">
            <v/>
          </cell>
          <cell r="AK13" t="str">
            <v/>
          </cell>
          <cell r="AL13" t="str">
            <v/>
          </cell>
          <cell r="AM13" t="str">
            <v/>
          </cell>
          <cell r="AN13">
            <v>0</v>
          </cell>
          <cell r="AO13" t="str">
            <v>.</v>
          </cell>
          <cell r="AP13" t="str">
            <v>..</v>
          </cell>
          <cell r="AQ13" t="str">
            <v>...</v>
          </cell>
        </row>
        <row r="18">
          <cell r="AC18" t="str">
            <v>pIns_PT_VTAR_B</v>
          </cell>
          <cell r="AD18" t="str">
            <v>pt_ntar_2</v>
          </cell>
          <cell r="AE18" t="str">
            <v>pt_ter_2</v>
          </cell>
          <cell r="AF18" t="str">
            <v>pt_cs_2</v>
          </cell>
          <cell r="AG18" t="str">
            <v>pt_ist_te_2</v>
          </cell>
          <cell r="AH18" t="str">
            <v>Тарифы на тепловую энергию (мощность), поставляемую теплоснабжающими организациями потребителям, другим теплоснабжающим организациям</v>
          </cell>
          <cell r="AJ18" t="str">
            <v>Тариф на тепловую энергию</v>
          </cell>
          <cell r="AK18" t="str">
            <v>без дифференциации</v>
          </cell>
          <cell r="AL18" t="str">
            <v>без дифференциации</v>
          </cell>
          <cell r="AM18" t="str">
            <v>без дифференциации</v>
          </cell>
          <cell r="AN18">
            <v>1</v>
          </cell>
          <cell r="AO18" t="str">
            <v>1.1</v>
          </cell>
          <cell r="AP18" t="str">
            <v>1.1.1</v>
          </cell>
          <cell r="AQ18" t="str">
            <v>1.1.1.1</v>
          </cell>
        </row>
        <row r="23">
          <cell r="AC23" t="str">
            <v/>
          </cell>
          <cell r="AD23" t="str">
            <v/>
          </cell>
          <cell r="AE23" t="str">
            <v/>
          </cell>
          <cell r="AF23" t="str">
            <v/>
          </cell>
          <cell r="AG23" t="str">
            <v/>
          </cell>
          <cell r="AH23" t="str">
            <v/>
          </cell>
          <cell r="AJ23" t="str">
            <v/>
          </cell>
          <cell r="AK23" t="str">
            <v/>
          </cell>
          <cell r="AL23" t="str">
            <v/>
          </cell>
          <cell r="AM23" t="str">
            <v/>
          </cell>
          <cell r="AN23" t="str">
            <v/>
          </cell>
          <cell r="AO23" t="str">
            <v/>
          </cell>
          <cell r="AP23" t="str">
            <v/>
          </cell>
          <cell r="AQ23" t="str">
            <v/>
          </cell>
        </row>
        <row r="28">
          <cell r="AC28" t="str">
            <v>pIns_PT_VTAR_C</v>
          </cell>
          <cell r="AD28" t="str">
            <v>pt_ntar_3</v>
          </cell>
          <cell r="AE28" t="str">
            <v>pt_ter_3</v>
          </cell>
          <cell r="AF28" t="str">
            <v>pt_cs_3</v>
          </cell>
          <cell r="AG28" t="str">
            <v>pt_ist_te_3</v>
          </cell>
          <cell r="AH28" t="str">
            <v>Тарифы на теплоноситель, поставляемый теплоснабжающими организациями потребителям, другим теплоснабжающим организациям</v>
          </cell>
          <cell r="AJ28" t="str">
            <v/>
          </cell>
          <cell r="AK28" t="str">
            <v/>
          </cell>
          <cell r="AL28" t="str">
            <v/>
          </cell>
          <cell r="AM28" t="str">
            <v/>
          </cell>
          <cell r="AN28">
            <v>0</v>
          </cell>
          <cell r="AO28" t="str">
            <v>.</v>
          </cell>
          <cell r="AP28" t="str">
            <v>..</v>
          </cell>
          <cell r="AQ28" t="str">
            <v>...</v>
          </cell>
        </row>
        <row r="33">
          <cell r="AC33" t="str">
            <v>pIns_PT_VTAR_D</v>
          </cell>
          <cell r="AD33" t="str">
            <v>pt_ntar_4</v>
          </cell>
          <cell r="AE33" t="str">
            <v>pt_ter_4</v>
          </cell>
          <cell r="AF33" t="str">
            <v>pt_cs_4</v>
          </cell>
          <cell r="AG33" t="str">
            <v>pt_ist_te_4</v>
          </cell>
          <cell r="AH33"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J33" t="str">
            <v/>
          </cell>
          <cell r="AK33" t="str">
            <v/>
          </cell>
          <cell r="AL33" t="str">
            <v/>
          </cell>
          <cell r="AM33" t="str">
            <v/>
          </cell>
          <cell r="AN33">
            <v>0</v>
          </cell>
          <cell r="AO33" t="str">
            <v>.</v>
          </cell>
          <cell r="AP33" t="str">
            <v>..</v>
          </cell>
          <cell r="AQ33" t="str">
            <v>...</v>
          </cell>
        </row>
        <row r="38">
          <cell r="AC38" t="str">
            <v>pIns_PT_VTAR_E1</v>
          </cell>
          <cell r="AD38" t="str">
            <v>pt_ntar_5</v>
          </cell>
          <cell r="AE38" t="str">
            <v>pt_ter_5</v>
          </cell>
          <cell r="AF38" t="str">
            <v>pt_cs_5</v>
          </cell>
          <cell r="AG38" t="str">
            <v>pt_ist_te_5</v>
          </cell>
          <cell r="AH38" t="str">
            <v>Тарифы на услуги по передаче тепловой энергии</v>
          </cell>
          <cell r="AJ38" t="str">
            <v/>
          </cell>
          <cell r="AK38" t="str">
            <v/>
          </cell>
          <cell r="AL38" t="str">
            <v/>
          </cell>
          <cell r="AM38" t="str">
            <v/>
          </cell>
          <cell r="AN38">
            <v>0</v>
          </cell>
          <cell r="AO38" t="str">
            <v>.</v>
          </cell>
          <cell r="AP38" t="str">
            <v>..</v>
          </cell>
          <cell r="AQ38" t="str">
            <v>...</v>
          </cell>
        </row>
        <row r="43">
          <cell r="AC43" t="str">
            <v>pIns_PT_VTAR_E2</v>
          </cell>
          <cell r="AD43" t="str">
            <v>pt_ntar_6</v>
          </cell>
          <cell r="AE43" t="str">
            <v>pt_ter_6</v>
          </cell>
          <cell r="AF43" t="str">
            <v>pt_cs_6</v>
          </cell>
          <cell r="AG43" t="str">
            <v>pt_ist_te_6</v>
          </cell>
          <cell r="AH43" t="str">
            <v>Тарифы на услуги по передаче теплоносителя</v>
          </cell>
          <cell r="AJ43" t="str">
            <v/>
          </cell>
          <cell r="AK43" t="str">
            <v/>
          </cell>
          <cell r="AL43" t="str">
            <v/>
          </cell>
          <cell r="AM43" t="str">
            <v/>
          </cell>
          <cell r="AN43">
            <v>0</v>
          </cell>
          <cell r="AO43" t="str">
            <v>.</v>
          </cell>
          <cell r="AP43" t="str">
            <v>..</v>
          </cell>
          <cell r="AQ43" t="str">
            <v>...</v>
          </cell>
        </row>
        <row r="48">
          <cell r="AC48" t="str">
            <v>pIns_PT_VTAR_F</v>
          </cell>
          <cell r="AD48" t="str">
            <v>pt_ntar_7</v>
          </cell>
          <cell r="AE48" t="str">
            <v>pt_ter_7</v>
          </cell>
          <cell r="AF48" t="str">
            <v>pt_cs_7</v>
          </cell>
          <cell r="AG48" t="str">
            <v>pt_ist_te_7</v>
          </cell>
          <cell r="AH48" t="str">
            <v>Плата за услуги по поддержанию резервной тепловой мощности при отсутствии потребления тепловой энергии</v>
          </cell>
          <cell r="AJ48" t="str">
            <v/>
          </cell>
          <cell r="AK48" t="str">
            <v/>
          </cell>
          <cell r="AL48" t="str">
            <v/>
          </cell>
          <cell r="AM48" t="str">
            <v/>
          </cell>
          <cell r="AN48">
            <v>0</v>
          </cell>
          <cell r="AO48" t="str">
            <v>.</v>
          </cell>
          <cell r="AP48" t="str">
            <v>..</v>
          </cell>
          <cell r="AQ48" t="str">
            <v>...</v>
          </cell>
        </row>
        <row r="53">
          <cell r="AC53" t="str">
            <v>pIns_PT_VTAR_G</v>
          </cell>
          <cell r="AD53" t="str">
            <v>pt_ntar_8</v>
          </cell>
          <cell r="AE53" t="str">
            <v>pt_ter_8</v>
          </cell>
          <cell r="AF53" t="str">
            <v>pt_cs_8</v>
          </cell>
          <cell r="AG53" t="str">
            <v>pt_ist_te_8</v>
          </cell>
          <cell r="AH53" t="str">
            <v>Плата за подключение (технологическое присоединение) к системе теплоснабжения</v>
          </cell>
          <cell r="AJ53" t="str">
            <v/>
          </cell>
          <cell r="AK53" t="str">
            <v/>
          </cell>
          <cell r="AL53" t="str">
            <v/>
          </cell>
          <cell r="AM53" t="str">
            <v/>
          </cell>
          <cell r="AN53">
            <v>0</v>
          </cell>
          <cell r="AO53" t="str">
            <v>.</v>
          </cell>
          <cell r="AP53" t="str">
            <v>..</v>
          </cell>
          <cell r="AQ53" t="str">
            <v>...</v>
          </cell>
        </row>
        <row r="58">
          <cell r="AC58" t="str">
            <v>pIns_PT_VTAR_H</v>
          </cell>
          <cell r="AD58" t="str">
            <v>pt_ntar_20</v>
          </cell>
          <cell r="AE58" t="str">
            <v>pt_ter_20</v>
          </cell>
          <cell r="AF58" t="str">
            <v>pt_cs_20</v>
          </cell>
          <cell r="AG58" t="str">
            <v>pt_ist_te_20</v>
          </cell>
          <cell r="AH58" t="str">
            <v>Плата за подключение (технологическое присоединение) к системе теплоснабжения (индивидуальная)</v>
          </cell>
          <cell r="AJ58" t="str">
            <v/>
          </cell>
          <cell r="AK58" t="str">
            <v/>
          </cell>
          <cell r="AL58" t="str">
            <v/>
          </cell>
          <cell r="AM58" t="str">
            <v/>
          </cell>
          <cell r="AN58">
            <v>0</v>
          </cell>
          <cell r="AO58" t="str">
            <v>.</v>
          </cell>
          <cell r="AP58" t="str">
            <v>..</v>
          </cell>
          <cell r="AQ58" t="str">
            <v>...</v>
          </cell>
        </row>
        <row r="63">
          <cell r="AC63" t="str">
            <v>pIns_PT_VTAR_I</v>
          </cell>
          <cell r="AD63" t="str">
            <v>pt_ntar_21</v>
          </cell>
          <cell r="AE63" t="str">
            <v>pt_ter_21</v>
          </cell>
          <cell r="AF63" t="str">
            <v>pt_cs_21</v>
          </cell>
          <cell r="AG63" t="str">
            <v>pt_ist_te_21</v>
          </cell>
          <cell r="AH63" t="str">
            <v>Предельный уровень цены на тепловую энергию (мощность), поставляемую теплоснабжающими организациями потребителям</v>
          </cell>
          <cell r="AJ63" t="str">
            <v/>
          </cell>
          <cell r="AK63" t="str">
            <v/>
          </cell>
          <cell r="AL63" t="str">
            <v/>
          </cell>
          <cell r="AM63" t="str">
            <v/>
          </cell>
          <cell r="AN63">
            <v>0</v>
          </cell>
          <cell r="AO63" t="str">
            <v>.</v>
          </cell>
          <cell r="AP63" t="str">
            <v>..</v>
          </cell>
          <cell r="AQ63" t="str">
            <v>...</v>
          </cell>
        </row>
        <row r="79">
          <cell r="AC79" t="str">
            <v>pIns_PT_VTAR_A_COLDVSNA</v>
          </cell>
          <cell r="AD79" t="str">
            <v>pt_ntar_9</v>
          </cell>
          <cell r="AE79" t="str">
            <v>pt_ter_9</v>
          </cell>
          <cell r="AF79" t="str">
            <v>pt_cs_9</v>
          </cell>
          <cell r="AH79" t="str">
            <v>Тариф на питьевую воду (питьевое водоснабжение)</v>
          </cell>
          <cell r="AJ79" t="str">
            <v/>
          </cell>
          <cell r="AK79" t="str">
            <v/>
          </cell>
          <cell r="AL79" t="str">
            <v/>
          </cell>
          <cell r="AM79" t="str">
            <v/>
          </cell>
          <cell r="AN79">
            <v>0</v>
          </cell>
          <cell r="AO79" t="str">
            <v>.</v>
          </cell>
          <cell r="AP79" t="str">
            <v>..</v>
          </cell>
          <cell r="AQ79" t="str">
            <v>...</v>
          </cell>
        </row>
        <row r="84">
          <cell r="AC84" t="str">
            <v>pIns_PT_VTAR_B_COLDVSNA</v>
          </cell>
          <cell r="AD84" t="str">
            <v>pt_ntar_10</v>
          </cell>
          <cell r="AE84" t="str">
            <v>pt_ter_10</v>
          </cell>
          <cell r="AF84" t="str">
            <v>pt_cs_10</v>
          </cell>
          <cell r="AH84" t="str">
            <v>Тариф на техническую воду</v>
          </cell>
          <cell r="AJ84" t="str">
            <v/>
          </cell>
          <cell r="AK84" t="str">
            <v/>
          </cell>
          <cell r="AL84" t="str">
            <v/>
          </cell>
          <cell r="AM84" t="str">
            <v/>
          </cell>
          <cell r="AN84">
            <v>0</v>
          </cell>
          <cell r="AO84" t="str">
            <v>.</v>
          </cell>
          <cell r="AP84" t="str">
            <v>..</v>
          </cell>
          <cell r="AQ84" t="str">
            <v>...</v>
          </cell>
        </row>
        <row r="89">
          <cell r="AC89" t="str">
            <v>pIns_PT_VTAR_C_COLDVSNA</v>
          </cell>
          <cell r="AD89" t="str">
            <v>pt_ntar_11</v>
          </cell>
          <cell r="AE89" t="str">
            <v>pt_ter_11</v>
          </cell>
          <cell r="AF89" t="str">
            <v>pt_cs_11</v>
          </cell>
          <cell r="AH89" t="str">
            <v>Тариф на транспортировку воды</v>
          </cell>
          <cell r="AJ89" t="str">
            <v/>
          </cell>
          <cell r="AK89" t="str">
            <v/>
          </cell>
          <cell r="AL89" t="str">
            <v/>
          </cell>
          <cell r="AM89" t="str">
            <v/>
          </cell>
          <cell r="AN89">
            <v>0</v>
          </cell>
          <cell r="AO89" t="str">
            <v>.</v>
          </cell>
          <cell r="AP89" t="str">
            <v>..</v>
          </cell>
          <cell r="AQ89" t="str">
            <v>...</v>
          </cell>
        </row>
        <row r="94">
          <cell r="AC94" t="str">
            <v>pIns_PT_VTAR_D_COLDVSNA</v>
          </cell>
          <cell r="AD94" t="str">
            <v>pt_ntar_12</v>
          </cell>
          <cell r="AE94" t="str">
            <v>pt_ter_12</v>
          </cell>
          <cell r="AF94" t="str">
            <v>pt_cs_12</v>
          </cell>
          <cell r="AH94" t="str">
            <v>Тариф на подвоз воды</v>
          </cell>
          <cell r="AJ94" t="str">
            <v/>
          </cell>
          <cell r="AK94" t="str">
            <v/>
          </cell>
          <cell r="AL94" t="str">
            <v/>
          </cell>
          <cell r="AM94" t="str">
            <v/>
          </cell>
          <cell r="AN94">
            <v>0</v>
          </cell>
          <cell r="AO94" t="str">
            <v>.</v>
          </cell>
          <cell r="AP94" t="str">
            <v>..</v>
          </cell>
          <cell r="AQ94" t="str">
            <v>...</v>
          </cell>
        </row>
        <row r="99">
          <cell r="AC99" t="str">
            <v>pIns_PT_VTAR_E_COLDVSNA</v>
          </cell>
          <cell r="AD99" t="str">
            <v>pt_ntar_13</v>
          </cell>
          <cell r="AE99" t="str">
            <v>pt_ter_13</v>
          </cell>
          <cell r="AF99" t="str">
            <v>pt_cs_13</v>
          </cell>
          <cell r="AH99" t="str">
            <v>Тариф на подключение (технологическое присоединение) к централизованной системе холодного водоснабжения</v>
          </cell>
          <cell r="AJ99" t="str">
            <v/>
          </cell>
          <cell r="AK99" t="str">
            <v/>
          </cell>
          <cell r="AL99" t="str">
            <v/>
          </cell>
          <cell r="AM99" t="str">
            <v/>
          </cell>
          <cell r="AN99">
            <v>0</v>
          </cell>
          <cell r="AO99" t="str">
            <v>.</v>
          </cell>
          <cell r="AP99" t="str">
            <v>..</v>
          </cell>
          <cell r="AQ99" t="str">
            <v>...</v>
          </cell>
        </row>
        <row r="105">
          <cell r="AC105" t="str">
            <v>pIns_PT_VTAR_A_HOTVSNA</v>
          </cell>
          <cell r="AD105" t="str">
            <v>pt_ntar_14</v>
          </cell>
          <cell r="AE105" t="str">
            <v>pt_ter_14</v>
          </cell>
          <cell r="AF105" t="str">
            <v>pt_cs_14</v>
          </cell>
          <cell r="AH105" t="str">
            <v>Тариф на горячую воду (горячее водоснабжение)</v>
          </cell>
          <cell r="AJ105" t="str">
            <v/>
          </cell>
          <cell r="AK105" t="str">
            <v/>
          </cell>
          <cell r="AL105" t="str">
            <v/>
          </cell>
          <cell r="AM105" t="str">
            <v/>
          </cell>
          <cell r="AN105">
            <v>0</v>
          </cell>
          <cell r="AO105" t="str">
            <v>.</v>
          </cell>
          <cell r="AP105" t="str">
            <v>..</v>
          </cell>
          <cell r="AQ105" t="str">
            <v>...</v>
          </cell>
        </row>
        <row r="110">
          <cell r="AC110" t="str">
            <v>pIns_PT_VTAR_B_HOTVSNA</v>
          </cell>
          <cell r="AD110" t="str">
            <v>pt_ntar_15</v>
          </cell>
          <cell r="AE110" t="str">
            <v>pt_ter_15</v>
          </cell>
          <cell r="AF110" t="str">
            <v>pt_cs_15</v>
          </cell>
          <cell r="AH110" t="str">
            <v>Тариф на транспортировку горячей воды</v>
          </cell>
          <cell r="AJ110" t="str">
            <v/>
          </cell>
          <cell r="AK110" t="str">
            <v/>
          </cell>
          <cell r="AL110" t="str">
            <v/>
          </cell>
          <cell r="AM110" t="str">
            <v/>
          </cell>
          <cell r="AN110">
            <v>0</v>
          </cell>
          <cell r="AO110" t="str">
            <v>.</v>
          </cell>
          <cell r="AP110" t="str">
            <v>..</v>
          </cell>
          <cell r="AQ110" t="str">
            <v>...</v>
          </cell>
        </row>
        <row r="115">
          <cell r="AC115" t="str">
            <v>pIns_PT_VTAR_C_HOTVSNA</v>
          </cell>
          <cell r="AD115" t="str">
            <v>pt_ntar_16</v>
          </cell>
          <cell r="AE115" t="str">
            <v>pt_ter_16</v>
          </cell>
          <cell r="AF115" t="str">
            <v>pt_cs_16</v>
          </cell>
          <cell r="AH115" t="str">
            <v>Тариф на подключение (технологическое присоединение) к централизованной системе горячего водоснабжения</v>
          </cell>
          <cell r="AJ115" t="str">
            <v/>
          </cell>
          <cell r="AK115" t="str">
            <v/>
          </cell>
          <cell r="AL115" t="str">
            <v/>
          </cell>
          <cell r="AM115" t="str">
            <v/>
          </cell>
          <cell r="AN115">
            <v>0</v>
          </cell>
          <cell r="AO115" t="str">
            <v>.</v>
          </cell>
          <cell r="AP115" t="str">
            <v>..</v>
          </cell>
          <cell r="AQ115" t="str">
            <v>...</v>
          </cell>
        </row>
        <row r="121">
          <cell r="AC121" t="str">
            <v>pIns_PT_VTAR_A_VOTV</v>
          </cell>
          <cell r="AD121" t="str">
            <v>pt_ntar_17</v>
          </cell>
          <cell r="AE121" t="str">
            <v>pt_ter_17</v>
          </cell>
          <cell r="AF121" t="str">
            <v>pt_cs_17</v>
          </cell>
          <cell r="AH121" t="str">
            <v>Тариф на водоотведение</v>
          </cell>
          <cell r="AJ121" t="str">
            <v/>
          </cell>
          <cell r="AK121" t="str">
            <v/>
          </cell>
          <cell r="AL121" t="str">
            <v/>
          </cell>
          <cell r="AM121" t="str">
            <v/>
          </cell>
          <cell r="AN121">
            <v>0</v>
          </cell>
          <cell r="AO121" t="str">
            <v>.</v>
          </cell>
          <cell r="AP121" t="str">
            <v>..</v>
          </cell>
          <cell r="AQ121" t="str">
            <v>...</v>
          </cell>
        </row>
        <row r="126">
          <cell r="AC126" t="str">
            <v>pIns_PT_VTAR_B_VOTV</v>
          </cell>
          <cell r="AD126" t="str">
            <v>pt_ntar_18</v>
          </cell>
          <cell r="AE126" t="str">
            <v>pt_ter_18</v>
          </cell>
          <cell r="AF126" t="str">
            <v>pt_cs_18</v>
          </cell>
          <cell r="AH126" t="str">
            <v>Тариф на транспортировку сточных вод</v>
          </cell>
          <cell r="AJ126" t="str">
            <v/>
          </cell>
          <cell r="AK126" t="str">
            <v/>
          </cell>
          <cell r="AL126" t="str">
            <v/>
          </cell>
          <cell r="AM126" t="str">
            <v/>
          </cell>
          <cell r="AN126">
            <v>0</v>
          </cell>
          <cell r="AO126" t="str">
            <v>.</v>
          </cell>
          <cell r="AP126" t="str">
            <v>..</v>
          </cell>
          <cell r="AQ126" t="str">
            <v>...</v>
          </cell>
        </row>
        <row r="131">
          <cell r="AC131" t="str">
            <v>pIns_PT_VTAR_C_VOTV</v>
          </cell>
          <cell r="AD131" t="str">
            <v>pt_ntar_19</v>
          </cell>
          <cell r="AE131" t="str">
            <v>pt_ter_19</v>
          </cell>
          <cell r="AF131" t="str">
            <v>pt_cs_19</v>
          </cell>
          <cell r="AH131" t="str">
            <v>Тариф на подключение (технологическое присоединение) к централизованной системе водоотведения</v>
          </cell>
          <cell r="AJ131" t="str">
            <v/>
          </cell>
          <cell r="AK131" t="str">
            <v/>
          </cell>
          <cell r="AL131" t="str">
            <v/>
          </cell>
          <cell r="AM131" t="str">
            <v/>
          </cell>
          <cell r="AN131">
            <v>0</v>
          </cell>
          <cell r="AO131" t="str">
            <v>.</v>
          </cell>
          <cell r="AP131" t="str">
            <v>..</v>
          </cell>
          <cell r="AQ131" t="str">
            <v>...</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4">
          <cell r="I24" t="str">
            <v>diff_1</v>
          </cell>
        </row>
        <row r="66">
          <cell r="H66" t="str">
            <v>отсутствует</v>
          </cell>
          <cell r="I66" t="str">
            <v>отсутствует</v>
          </cell>
          <cell r="J66" t="str">
            <v/>
          </cell>
        </row>
        <row r="68">
          <cell r="H68" t="str">
            <v>отсутствует</v>
          </cell>
          <cell r="I68" t="str">
            <v>отсутствует</v>
          </cell>
          <cell r="J68" t="str">
            <v/>
          </cell>
        </row>
      </sheetData>
      <sheetData sheetId="33"/>
      <sheetData sheetId="34"/>
      <sheetData sheetId="35"/>
      <sheetData sheetId="36"/>
      <sheetData sheetId="37"/>
      <sheetData sheetId="38"/>
      <sheetData sheetId="39"/>
      <sheetData sheetId="40">
        <row r="11">
          <cell r="AD11" t="str">
            <v>ip_1</v>
          </cell>
        </row>
        <row r="13">
          <cell r="G13" t="str">
            <v>Добавить инвестиционную программу</v>
          </cell>
        </row>
      </sheetData>
      <sheetData sheetId="41"/>
      <sheetData sheetId="42"/>
      <sheetData sheetId="43"/>
      <sheetData sheetId="44"/>
      <sheetData sheetId="45"/>
      <sheetData sheetId="46"/>
      <sheetData sheetId="47">
        <row r="27">
          <cell r="K27" t="str">
            <v>метод индексации установленных тарифов</v>
          </cell>
        </row>
      </sheetData>
      <sheetData sheetId="48"/>
      <sheetData sheetId="49"/>
      <sheetData sheetId="50">
        <row r="2">
          <cell r="C2">
            <v>2022</v>
          </cell>
          <cell r="F2" t="str">
            <v>I квартал</v>
          </cell>
          <cell r="H2" t="str">
            <v>ОСН</v>
          </cell>
          <cell r="O2" t="str">
            <v>вода</v>
          </cell>
          <cell r="P2" t="str">
            <v>первичное раскрытие информации</v>
          </cell>
          <cell r="Q2" t="str">
            <v>без дифференциации</v>
          </cell>
          <cell r="R2" t="str">
            <v>организации-перепродавцы</v>
          </cell>
          <cell r="AZ2" t="str">
            <v>Регулируемая организация</v>
          </cell>
          <cell r="BB2" t="str">
            <v>газ природный по регулируемой цене</v>
          </cell>
        </row>
        <row r="3">
          <cell r="C3">
            <v>2023</v>
          </cell>
          <cell r="F3" t="str">
            <v>II квартал</v>
          </cell>
          <cell r="H3" t="str">
            <v>УСН</v>
          </cell>
          <cell r="L3">
            <v>4</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AZ3" t="str">
            <v>Единая теплоснабжающая организация в ценовой зоне теплоснабжения</v>
          </cell>
          <cell r="BB3" t="str">
            <v>газ природный по нерегулируемой цене</v>
          </cell>
        </row>
        <row r="4">
          <cell r="C4">
            <v>2024</v>
          </cell>
          <cell r="F4" t="str">
            <v>III квартал</v>
          </cell>
          <cell r="H4" t="str">
            <v>ЕСХН</v>
          </cell>
          <cell r="L4">
            <v>0</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AZ4" t="str">
            <v>Теплоснабжающая организация в ценовой зоне теплоснабжения</v>
          </cell>
          <cell r="BB4" t="str">
            <v>газ сжиженный</v>
          </cell>
        </row>
        <row r="5">
          <cell r="C5">
            <v>2025</v>
          </cell>
          <cell r="F5" t="str">
            <v>IV квартал</v>
          </cell>
          <cell r="H5" t="str">
            <v>ПСН</v>
          </cell>
          <cell r="L5">
            <v>0</v>
          </cell>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AZ5" t="str">
            <v>Теплосетевая организация в ценовой зоне теплоснабжения</v>
          </cell>
          <cell r="BB5" t="str">
            <v>газовый конденсат</v>
          </cell>
        </row>
        <row r="6">
          <cell r="C6">
            <v>2026</v>
          </cell>
          <cell r="H6" t="str">
            <v>НПД</v>
          </cell>
          <cell r="O6" t="str">
            <v>отборный пар, 7-13 кг/см2</v>
          </cell>
          <cell r="R6" t="str">
            <v>без дифференциации</v>
          </cell>
          <cell r="BB6" t="str">
            <v>гшз</v>
          </cell>
        </row>
        <row r="7">
          <cell r="H7" t="str">
            <v>налогообложение казённых учреждений</v>
          </cell>
          <cell r="O7" t="str">
            <v>отборный пар, &gt; 13 кг/см2</v>
          </cell>
          <cell r="BB7" t="str">
            <v>мазут</v>
          </cell>
        </row>
        <row r="8">
          <cell r="H8" t="str">
            <v>смешанное налогообложение</v>
          </cell>
          <cell r="O8" t="str">
            <v>острый и редуцированный пар</v>
          </cell>
          <cell r="AZ8" t="str">
            <v>по мероприятиям</v>
          </cell>
          <cell r="BB8" t="str">
            <v>нефть</v>
          </cell>
        </row>
        <row r="9">
          <cell r="O9" t="str">
            <v>горячая вода в системе централизованного теплоснабжения на отопление</v>
          </cell>
          <cell r="AZ9" t="str">
            <v>по группам мероприятий</v>
          </cell>
          <cell r="BB9" t="str">
            <v>дизельное топливо</v>
          </cell>
        </row>
        <row r="10">
          <cell r="O10" t="str">
            <v>горячая вода в системе централизованного теплоснабжения на горячее водоснабжение</v>
          </cell>
          <cell r="AZ10" t="str">
            <v>в целом на инвестиционную программу</v>
          </cell>
          <cell r="BB10" t="str">
            <v>уголь бурый</v>
          </cell>
        </row>
        <row r="11">
          <cell r="J11" t="str">
            <v>кВт*ч</v>
          </cell>
          <cell r="K11" t="str">
            <v>Торги/аукционы</v>
          </cell>
          <cell r="O11" t="str">
            <v>прочее</v>
          </cell>
          <cell r="BB11" t="str">
            <v>уголь каменный</v>
          </cell>
        </row>
        <row r="12">
          <cell r="J12" t="str">
            <v>МВт</v>
          </cell>
          <cell r="K12" t="str">
            <v>Прямые договора без торгов</v>
          </cell>
          <cell r="O12" t="str">
            <v>без дифференциации</v>
          </cell>
          <cell r="BB12" t="str">
            <v>торф</v>
          </cell>
        </row>
        <row r="13">
          <cell r="K13" t="str">
            <v>Прочее</v>
          </cell>
          <cell r="BB13" t="str">
            <v>дрова</v>
          </cell>
        </row>
        <row r="14">
          <cell r="BB14" t="str">
            <v>опил</v>
          </cell>
        </row>
        <row r="15">
          <cell r="J15" t="str">
            <v>тыс. Гкал</v>
          </cell>
          <cell r="AZ15" t="str">
            <v>по мероприятиям</v>
          </cell>
          <cell r="BB15" t="str">
            <v>отходы березовые</v>
          </cell>
        </row>
        <row r="16">
          <cell r="J16" t="str">
            <v>Гкал/ч</v>
          </cell>
          <cell r="AZ16" t="str">
            <v>по группам мероприятий</v>
          </cell>
          <cell r="BB16" t="str">
            <v>отходы осиновые</v>
          </cell>
        </row>
        <row r="17">
          <cell r="AZ17" t="str">
            <v>по мероприятиям и группам мероприятий</v>
          </cell>
          <cell r="BB17" t="str">
            <v>печное топливо</v>
          </cell>
        </row>
        <row r="18">
          <cell r="BB18" t="str">
            <v>пилеты</v>
          </cell>
        </row>
        <row r="19">
          <cell r="E19" t="str">
            <v>Тарифы на тепловую энергию (мощность), поставляемую теплоснабжающими организациями потребителям, другим теплоснабжающим организациям</v>
          </cell>
          <cell r="BB19" t="str">
            <v>смола</v>
          </cell>
        </row>
        <row r="20">
          <cell r="E20" t="str">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ell>
          <cell r="BB20" t="str">
            <v>щепа</v>
          </cell>
        </row>
        <row r="21">
          <cell r="BB21" t="str">
            <v>горючий сланец</v>
          </cell>
        </row>
        <row r="22">
          <cell r="BB22" t="str">
            <v>керосин</v>
          </cell>
        </row>
        <row r="23">
          <cell r="BB23" t="str">
            <v>кислородно-водородная смесь</v>
          </cell>
        </row>
        <row r="24">
          <cell r="BB24" t="str">
            <v>электроэнергия (НН)</v>
          </cell>
        </row>
        <row r="25">
          <cell r="BB25" t="str">
            <v>электроэнергия (СН1)</v>
          </cell>
        </row>
        <row r="26">
          <cell r="BB26" t="str">
            <v>электроэнергия (СН2)</v>
          </cell>
        </row>
        <row r="27">
          <cell r="BB27" t="str">
            <v>электроэнергия (ВН)</v>
          </cell>
        </row>
        <row r="28">
          <cell r="BB28" t="str">
            <v>мощность</v>
          </cell>
        </row>
        <row r="29">
          <cell r="BB29" t="str">
            <v>прочее</v>
          </cell>
        </row>
        <row r="36">
          <cell r="E36" t="str">
            <v>HEAT</v>
          </cell>
          <cell r="F36" t="str">
            <v>теплоснабжения</v>
          </cell>
          <cell r="G36" t="str">
            <v>теплоснабжение</v>
          </cell>
        </row>
        <row r="44">
          <cell r="G44">
            <v>2025</v>
          </cell>
        </row>
        <row r="45">
          <cell r="E45" t="str">
            <v>R</v>
          </cell>
          <cell r="J45" t="str">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cell r="K45" t="str">
            <v>Перечень муниципальных районов и муниципальных образований (территорий действия тарифа)</v>
          </cell>
        </row>
        <row r="46">
          <cell r="F46" t="str">
            <v>O</v>
          </cell>
          <cell r="G46" t="str">
            <v>01.01.2025</v>
          </cell>
          <cell r="H46" t="str">
            <v>31.12.2025</v>
          </cell>
          <cell r="I46" t="b">
            <v>1</v>
          </cell>
          <cell r="J46" t="str">
            <v>Общая информация о регулируемой организации (теплоснабжения)</v>
          </cell>
        </row>
        <row r="47">
          <cell r="F47" t="str">
            <v>Q</v>
          </cell>
          <cell r="G47" t="str">
            <v>01.01.2025</v>
          </cell>
          <cell r="H47" t="str">
            <v>31.12.2025</v>
          </cell>
          <cell r="I47" t="b">
            <v>1</v>
          </cell>
          <cell r="J47" t="str">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ell>
        </row>
        <row r="48">
          <cell r="F48" t="str">
            <v>B</v>
          </cell>
          <cell r="G48" t="str">
            <v>01.01.2025</v>
          </cell>
          <cell r="H48" t="str">
            <v>31.12.2025</v>
          </cell>
          <cell r="I48" t="b">
            <v>1</v>
          </cell>
          <cell r="J48" t="str">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ell>
        </row>
        <row r="49">
          <cell r="F49" t="str">
            <v>T</v>
          </cell>
          <cell r="G49" t="str">
            <v>01.01.2025</v>
          </cell>
          <cell r="H49" t="str">
            <v>31.12.2025</v>
          </cell>
          <cell r="I49" t="b">
            <v>1</v>
          </cell>
          <cell r="J49" t="str">
            <v>Информация об условиях, на которых осуществляется поставка товаров (оказание услуг) в сфере теплоснабжения</v>
          </cell>
        </row>
        <row r="50">
          <cell r="F50" t="str">
            <v>I</v>
          </cell>
          <cell r="G50" t="str">
            <v>01.01.2025</v>
          </cell>
          <cell r="H50" t="str">
            <v>31.12.2025</v>
          </cell>
          <cell r="I50" t="b">
            <v>1</v>
          </cell>
          <cell r="J50" t="str">
            <v>Информация об инвестиционных программах регулируемой организации в области теплоснабжения</v>
          </cell>
        </row>
        <row r="51">
          <cell r="F51" t="str">
            <v>R</v>
          </cell>
          <cell r="G51" t="str">
            <v>01.01.2024</v>
          </cell>
          <cell r="H51" t="str">
            <v>31.12.2028</v>
          </cell>
          <cell r="I51" t="b">
            <v>0</v>
          </cell>
          <cell r="J51" t="str">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row>
        <row r="52">
          <cell r="F52" t="str">
            <v>P</v>
          </cell>
          <cell r="G52" t="str">
            <v>01.01.2024</v>
          </cell>
          <cell r="H52" t="str">
            <v>31.12.2028</v>
          </cell>
          <cell r="I52" t="b">
            <v>0</v>
          </cell>
          <cell r="J52" t="str">
            <v>Показатели, подлежащие раскрытию в сфере теплоснабжения (цены и тарифы)</v>
          </cell>
        </row>
        <row r="53">
          <cell r="F53" t="str">
            <v>ROIV</v>
          </cell>
          <cell r="G53" t="str">
            <v>01.01.2025</v>
          </cell>
          <cell r="H53" t="str">
            <v>31.12.2025</v>
          </cell>
          <cell r="I53" t="b">
            <v>1</v>
          </cell>
          <cell r="J53" t="str">
            <v>Показатели, подлежащие раскрытию органами регулирования</v>
          </cell>
        </row>
        <row r="97">
          <cell r="AZ97" t="str">
            <v>информация об органе регулирования и перечень организаций</v>
          </cell>
          <cell r="BA97" t="str">
            <v>в течение 30 дней со дня изменения такой информации</v>
          </cell>
        </row>
        <row r="98">
          <cell r="AZ98" t="str">
            <v>доклад о результатах правоприменительной практики</v>
          </cell>
          <cell r="BA98" t="str">
            <v>не позднее 3 дней со дня утверждения доклада</v>
          </cell>
        </row>
        <row r="99">
          <cell r="AZ99" t="str">
            <v>дата, время и место проведения заседания об установлении тарифов</v>
          </cell>
          <cell r="BA99" t="str">
            <v>не позднее чем за 10 дней до дня проведения заседания правления</v>
          </cell>
        </row>
        <row r="100">
          <cell r="AZ100" t="str">
            <v>информация о принятых решениях об установлении тарифов</v>
          </cell>
          <cell r="BA100" t="str">
            <v>в течение 5 рабочих дней со дня принятия соответствующего решения</v>
          </cell>
        </row>
        <row r="101">
          <cell r="AZ101" t="str">
            <v>информация о принятых решениях об утверждении предельного уровня цены на тепловую энергию (мощность)</v>
          </cell>
          <cell r="BA101" t="str">
            <v>в течение 10 дней со дня принятия соответствующего решения</v>
          </cell>
        </row>
        <row r="102">
          <cell r="AZ102" t="str">
            <v>протокол заседания правления</v>
          </cell>
          <cell r="BA102" t="str">
            <v>в течение 5 рабочих дней со дня принятия соответствующего решения</v>
          </cell>
        </row>
        <row r="103">
          <cell r="AZ103" t="str">
            <v>информация о привлечении к ответственности</v>
          </cell>
          <cell r="BA103" t="str">
            <v>до 30 апреля года, следующего за отчётным годом</v>
          </cell>
        </row>
        <row r="106">
          <cell r="AZ106" t="str">
            <v>тыс.руб./Гкал/ч</v>
          </cell>
        </row>
        <row r="107">
          <cell r="AZ107" t="str">
            <v>тыс.руб.</v>
          </cell>
        </row>
        <row r="108">
          <cell r="AZ108" t="str">
            <v>руб.</v>
          </cell>
        </row>
      </sheetData>
      <sheetData sheetId="51">
        <row r="12">
          <cell r="F12" t="str">
            <v>МУП "Управление тепловодоснабжения и водоотведения "Сибиряк" муниципального образования сельское поселение Нижнесортымский</v>
          </cell>
        </row>
      </sheetData>
      <sheetData sheetId="52"/>
      <sheetData sheetId="53"/>
      <sheetData sheetId="54"/>
      <sheetData sheetId="55"/>
      <sheetData sheetId="56"/>
      <sheetData sheetId="57"/>
      <sheetData sheetId="58"/>
      <sheetData sheetId="59"/>
      <sheetData sheetId="60"/>
      <sheetData sheetId="61">
        <row r="1">
          <cell r="D1" t="str">
            <v>HEAT</v>
          </cell>
          <cell r="E1" t="str">
            <v>COLDVSNA</v>
          </cell>
          <cell r="F1" t="str">
            <v>VOTV</v>
          </cell>
          <cell r="G1" t="str">
            <v>HOTVSNA</v>
          </cell>
          <cell r="H1" t="str">
            <v>TKO</v>
          </cell>
        </row>
        <row r="2">
          <cell r="D2" t="str">
            <v>16</v>
          </cell>
          <cell r="E2" t="str">
            <v>10</v>
          </cell>
          <cell r="F2" t="str">
            <v>10</v>
          </cell>
          <cell r="G2" t="str">
            <v>10</v>
          </cell>
        </row>
        <row r="3">
          <cell r="C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D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E3" t="str">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ell>
        </row>
        <row r="4">
          <cell r="C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D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E4" t="str">
            <v>Форма 1. Информация об организации, осуществляющей теплоснабжение (общая информация)</v>
          </cell>
          <cell r="H4" t="str">
            <v>Форма 1. Информация об организации (общая информация)</v>
          </cell>
        </row>
        <row r="5">
          <cell r="C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D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E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ell>
          <cell r="H5" t="str">
            <v>Форма 8. Информация об условиях, на которых осуществляется оказание услуг в области обращения с твердыми коммунальными отходами</v>
          </cell>
        </row>
        <row r="6">
          <cell r="C6" t="str">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ell>
          <cell r="D6" t="str">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ell>
          <cell r="E6" t="str">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ell>
        </row>
        <row r="7">
          <cell r="C7" t="str">
            <v>Форма 11. Информация о расходах на капитальный и текущий ремонт основных средств</v>
          </cell>
          <cell r="D7" t="str">
            <v>Форма 11. Информация о расходах на капитальный и текущий ремонт основных средств</v>
          </cell>
          <cell r="E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row>
        <row r="8">
          <cell r="C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D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E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row>
        <row r="9">
          <cell r="C9" t="str">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ell>
        </row>
        <row r="10">
          <cell r="C10" t="str">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1">
          <cell r="C11" t="str">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2">
          <cell r="C12" t="str">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3">
          <cell r="C13" t="str">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ell>
        </row>
        <row r="14">
          <cell r="C14" t="str">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5">
          <cell r="C15" t="str">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6">
          <cell r="C16" t="str">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7">
          <cell r="C17" t="str">
            <v>Форма 2. Информация_x000D_
о тарифах в сфере холодного водоснабжения на товары (услуги) организации холодного водоснабжения, подлежащих регулированию</v>
          </cell>
        </row>
        <row r="18">
          <cell r="C18" t="str">
            <v>Форма 3. Информация об установленных тарифах на подключение (технологическое присоединение) к централизованной системе холодного водоснабжения</v>
          </cell>
        </row>
        <row r="19">
          <cell r="C19" t="str">
            <v>Форма 13. Информация о предложении организации холодного водоснабжения об установлении расчетной величины тарифов в сфере холодного водоснабжения</v>
          </cell>
        </row>
        <row r="20">
          <cell r="C20" t="str">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ell>
        </row>
        <row r="21">
          <cell r="C21" t="str">
            <v>Форма 2. Информация о тарифах в сфере горячего водоснабжения на товары (услуги) организации горячего водоснабжения, подлежащих регулированию</v>
          </cell>
        </row>
        <row r="22">
          <cell r="C22" t="str">
            <v>Форма 3. Информация об установленных тарифах на подключение (технологическое присоединение) к централизованной системе горячего водоснабжения</v>
          </cell>
        </row>
        <row r="23">
          <cell r="C23" t="str">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ell>
        </row>
        <row r="24">
          <cell r="C24" t="str">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ell>
        </row>
        <row r="25">
          <cell r="C25" t="str">
            <v>Форма 2. Информация о тарифах в сфере водоотведения на товары (услуги) организации водоотведения, подлежащих регулированию</v>
          </cell>
        </row>
        <row r="26">
          <cell r="C26" t="str">
            <v>Форма 3.  Информация об установленных тарифах на подключение (технологическое присоединение) к централизованной системе водоотведения</v>
          </cell>
        </row>
        <row r="27">
          <cell r="C27" t="str">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ell>
        </row>
        <row r="28">
          <cell r="C28" t="str">
            <v>Форма 14. Информация о предложении организации водоотведения расчетной величины тарифов на подключение к централизованной системе водоотведения</v>
          </cell>
        </row>
        <row r="29">
          <cell r="C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D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E29" t="str">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ell>
          <cell r="H29" t="str">
            <v>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v>
          </cell>
        </row>
        <row r="30">
          <cell r="C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D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E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ell>
        </row>
        <row r="31">
          <cell r="C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D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E31" t="str">
            <v>Форма 1. Информация об организации, осуществляющей теплоснабжение (общая информация)</v>
          </cell>
        </row>
        <row r="32">
          <cell r="C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D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E32" t="str">
            <v>Форма 7. Информация об инвестиционных программах организации теплоснабжения и отчетах об их исполнении</v>
          </cell>
          <cell r="H32" t="str">
            <v>Форма 7. Информация об инвестиционных программах и отчетах об их реализации (в части регулируемых видов деятельности)</v>
          </cell>
        </row>
      </sheetData>
      <sheetData sheetId="62">
        <row r="2">
          <cell r="Z2" t="str">
            <v>HEAT</v>
          </cell>
          <cell r="AA2" t="str">
            <v>COLDVSNA</v>
          </cell>
          <cell r="AB2" t="str">
            <v>HOTVSNA</v>
          </cell>
          <cell r="AC2" t="str">
            <v>VOTV</v>
          </cell>
          <cell r="AD2" t="str">
            <v>TKO</v>
          </cell>
        </row>
        <row r="3">
          <cell r="N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Z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AA3" t="str">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cell r="AB3" t="str">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cell r="AC3" t="str">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1">
          <cell r="M11" t="str">
            <v>Количество поданных заявок</v>
          </cell>
          <cell r="N11" t="str">
            <v>Указывается количество поданных заявок на подключение (технологическое присоединение) к системе теплоснабжения в течение отчетного квартала.</v>
          </cell>
        </row>
        <row r="12">
          <cell r="M12" t="str">
            <v>Количество рассмотренных заявок</v>
          </cell>
          <cell r="N12" t="str">
            <v>Указывается количество исполненных заявок на подключение (технологическое присоединение) к системе теплоснабжения в течение отчетного квартала.</v>
          </cell>
        </row>
        <row r="13">
          <cell r="M13" t="str">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ell>
          <cell r="N13" t="str">
            <v>Указывается количество заявок с решением об отказе в течение отчетного квартала.</v>
          </cell>
        </row>
        <row r="14">
          <cell r="M14" t="str">
            <v>Причины отказа в заключении договора о подключении (технологическом присоединении) к системе теплоснабжения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Резерв мощности источников тепловой энергии, входящих в систему теплоснабжения, в течение одного квартала, в том числе:</v>
          </cell>
          <cell r="N15" t="str">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ell>
        </row>
        <row r="16">
          <cell r="N16" t="str">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ell>
        </row>
        <row r="18">
          <cell r="L18">
            <v>1</v>
          </cell>
          <cell r="M18" t="str">
            <v>Выручка от регулируемого вида деятельности с распределением по видам деятельности</v>
          </cell>
          <cell r="N18" t="str">
            <v>Указывается выручка от регулируемого вида деятельности с распределением по видам деятельности.</v>
          </cell>
          <cell r="O18">
            <v>1</v>
          </cell>
          <cell r="P18">
            <v>1</v>
          </cell>
          <cell r="Q18">
            <v>1</v>
          </cell>
          <cell r="R18">
            <v>1</v>
          </cell>
          <cell r="T18" t="str">
            <v>Выручка от регулируемого вида деятельности с распределением по видам деятельности</v>
          </cell>
          <cell r="U18" t="str">
            <v>Выручка от регулируемых видов деятельности в сфере холодного водоснабжения</v>
          </cell>
          <cell r="V18" t="str">
            <v>Выручка от регулируемых видов деятельности в сфере горячего водоснабжения</v>
          </cell>
          <cell r="W18" t="str">
            <v>Выручка от регулируемых видов деятельности в сфере водоотведения</v>
          </cell>
          <cell r="Z18" t="str">
            <v>Указывается выручка от регулируемого вида деятельности с распределением по видам деятельности.</v>
          </cell>
          <cell r="AA18" t="str">
            <v>Указывается выручка с распределением по видам деятельности.</v>
          </cell>
          <cell r="AB18" t="str">
            <v>Указывается выручка с распределением по видам деятельности.</v>
          </cell>
          <cell r="AC18" t="str">
            <v>Указывается выручка с распределением по видам деятельности.</v>
          </cell>
        </row>
        <row r="19">
          <cell r="L19">
            <v>2</v>
          </cell>
          <cell r="M19" t="str">
            <v>Себестоимость производимых товаров (оказываемых услуг) по регулируемому виду деятельности, включая:</v>
          </cell>
          <cell r="N19" t="str">
            <v>Указывается суммарная себестоимость производимых товаров.</v>
          </cell>
          <cell r="O19">
            <v>2</v>
          </cell>
          <cell r="P19">
            <v>2</v>
          </cell>
          <cell r="Q19">
            <v>2</v>
          </cell>
          <cell r="R19">
            <v>2</v>
          </cell>
          <cell r="T19" t="str">
            <v>Себестоимость производимых товаров (оказываемых услуг) по регулируемому виду деятельности, включая:</v>
          </cell>
          <cell r="U19" t="str">
            <v>Себестоимость производимых товаров (оказываемых услуг) по регулируемым видам деятельности в сфере холодного водоснабжения, включая:</v>
          </cell>
          <cell r="V19" t="str">
            <v>Себестоимость производимых товаров (оказываемых услуг) по регулируемым видам деятельности в сфере горячего водоснабжения, включая:</v>
          </cell>
          <cell r="W19" t="str">
            <v>Себестоимость производимых товаров (оказываемых услуг) по регулируемым видам деятельности в сфере водоотведения, включая:</v>
          </cell>
          <cell r="Z19" t="str">
            <v>Указывается суммарная себестоимость производимых товаров.</v>
          </cell>
          <cell r="AA19" t="str">
            <v>Указывается суммарная себестоимость производимых товаров.</v>
          </cell>
          <cell r="AB19" t="str">
            <v>Указывается суммарная себестоимость производимых товаров.</v>
          </cell>
          <cell r="AC19" t="str">
            <v>Указывается суммарная себестоимость производимых товаров.</v>
          </cell>
        </row>
        <row r="20">
          <cell r="L20" t="str">
            <v>2.1</v>
          </cell>
          <cell r="M20" t="str">
            <v>Расходы на приобретаемую тепловую энергию (мощность), теплоноситель</v>
          </cell>
          <cell r="N20" t="str">
            <v/>
          </cell>
          <cell r="O20" t="str">
            <v>2.1</v>
          </cell>
          <cell r="P20" t="str">
            <v>2.1</v>
          </cell>
          <cell r="Q20" t="str">
            <v>2.1</v>
          </cell>
          <cell r="R20" t="str">
            <v>2.1</v>
          </cell>
          <cell r="T20" t="str">
            <v>Расходы на приобретаемую тепловую энергию (мощность), теплоноситель</v>
          </cell>
          <cell r="U20" t="str">
            <v>Расходы на оплату холодной воды, приобретаемой у других организаций для последующей подачи потребителям</v>
          </cell>
          <cell r="V20" t="str">
            <v>Расходы на приобретаемую тепловую энергию (мощность), используемую для горячего водоснабжения</v>
          </cell>
          <cell r="W20" t="str">
            <v>Расходы на оплату услуг по приему, транспортировке и очистке сточных вод другими организациями</v>
          </cell>
        </row>
        <row r="21">
          <cell r="L21" t="str">
            <v>2.2</v>
          </cell>
          <cell r="M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N21" t="str">
            <v>Указываются суммарные расходы на приобретение топлива всех видов.</v>
          </cell>
          <cell r="O21" t="str">
            <v>2.2</v>
          </cell>
          <cell r="T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Z21" t="str">
            <v>Указываются суммарные расходы на приобретение топлива всех видов.</v>
          </cell>
        </row>
        <row r="22">
          <cell r="L22" t="str">
            <v/>
          </cell>
          <cell r="M22" t="str">
            <v/>
          </cell>
          <cell r="N22" t="str">
            <v/>
          </cell>
          <cell r="Q22" t="str">
            <v>2.2</v>
          </cell>
          <cell r="V22" t="str">
            <v>Расходы на тепловую энергию, производимую с применением собственных источников и используемую для горячего водоснабжения</v>
          </cell>
        </row>
        <row r="23">
          <cell r="L23" t="str">
            <v/>
          </cell>
          <cell r="M23" t="str">
            <v/>
          </cell>
          <cell r="N23" t="str">
            <v/>
          </cell>
          <cell r="Q23" t="str">
            <v>2.3</v>
          </cell>
          <cell r="V23" t="str">
            <v>Расходы на приобретаемую холодную воду, используемую для горячего водоснабжения</v>
          </cell>
        </row>
        <row r="24">
          <cell r="L24" t="str">
            <v/>
          </cell>
          <cell r="M24" t="str">
            <v/>
          </cell>
          <cell r="N24" t="str">
            <v/>
          </cell>
          <cell r="Q24" t="str">
            <v>2.4</v>
          </cell>
          <cell r="V24" t="str">
            <v>Расходы на холодную воду, получаемую с применением собственных источников водозабора (скважин) и используемую для горячего водоснабжения</v>
          </cell>
        </row>
        <row r="25">
          <cell r="L25" t="str">
            <v>2.3</v>
          </cell>
          <cell r="M25" t="str">
            <v>Расходы на приобретаемую электрическую энергию (мощность), используемую в технологическом процессе</v>
          </cell>
          <cell r="N25" t="str">
            <v/>
          </cell>
          <cell r="O25" t="str">
            <v>2.3</v>
          </cell>
          <cell r="P25" t="str">
            <v>2.2</v>
          </cell>
          <cell r="Q25" t="str">
            <v>2.5</v>
          </cell>
          <cell r="R25" t="str">
            <v>2.2</v>
          </cell>
          <cell r="T25" t="str">
            <v>Расходы на приобретаемую электрическую энергию (мощность), используемую в технологическом процессе</v>
          </cell>
          <cell r="U25" t="str">
            <v>Расходы на приобретаемую электрическую энергию (мощность), используемую в технологическом процессе</v>
          </cell>
          <cell r="V25" t="str">
            <v>Расходы на приобретаемую электрическую энергию (мощность), используемую в технологическом процессе</v>
          </cell>
          <cell r="W25" t="str">
            <v>Расходы на приобретаемую электрическую энергию (мощность), используемую в технологическом процессе</v>
          </cell>
        </row>
        <row r="26">
          <cell r="L26" t="str">
            <v>2.3.1</v>
          </cell>
          <cell r="M26" t="str">
            <v>Средневзвешенная стоимость 1 кВт.ч (с учетом мощности)</v>
          </cell>
          <cell r="N26" t="str">
            <v/>
          </cell>
          <cell r="O26" t="str">
            <v>2.3.1</v>
          </cell>
          <cell r="P26" t="str">
            <v>2.2.1</v>
          </cell>
          <cell r="Q26" t="str">
            <v>2.5.1</v>
          </cell>
          <cell r="R26" t="str">
            <v>2.2.1</v>
          </cell>
          <cell r="T26" t="str">
            <v>Средневзвешенная стоимость 1 кВт.ч (с учетом мощности)</v>
          </cell>
          <cell r="U26" t="str">
            <v>Средневзвешенная стоимость 1 кВт.ч (с учетом мощности)</v>
          </cell>
          <cell r="V26" t="str">
            <v>Средневзвешенная стоимость 1 кВт.ч (с учетом мощности)</v>
          </cell>
          <cell r="W26" t="str">
            <v>Средневзвешенная стоимость 1 кВт.ч (с учетом мощности)</v>
          </cell>
        </row>
        <row r="27">
          <cell r="L27" t="str">
            <v>2.3.2</v>
          </cell>
          <cell r="M27" t="str">
            <v>Объём приобретения электрической энергии</v>
          </cell>
          <cell r="N27" t="str">
            <v/>
          </cell>
          <cell r="O27" t="str">
            <v>2.3.2</v>
          </cell>
          <cell r="P27" t="str">
            <v>2.2.2</v>
          </cell>
          <cell r="Q27" t="str">
            <v>2.5.2</v>
          </cell>
          <cell r="R27" t="str">
            <v>2.2.2</v>
          </cell>
          <cell r="T27" t="str">
            <v>Объём приобретения электрической энергии</v>
          </cell>
          <cell r="U27" t="str">
            <v>Объём приобретения электрической энергии</v>
          </cell>
          <cell r="V27" t="str">
            <v>Объём приобретения электрической энергии</v>
          </cell>
          <cell r="W27" t="str">
            <v>Объём приобретения электрической энергии</v>
          </cell>
        </row>
        <row r="28">
          <cell r="L28" t="str">
            <v>2.4</v>
          </cell>
          <cell r="M28" t="str">
            <v>Расходы на приобретение холодной воды, используемой в технологическом процессе</v>
          </cell>
          <cell r="N28" t="str">
            <v/>
          </cell>
          <cell r="O28" t="str">
            <v>2.4</v>
          </cell>
          <cell r="T28" t="str">
            <v>Расходы на приобретение холодной воды, используемой в технологическом процессе</v>
          </cell>
        </row>
        <row r="29">
          <cell r="L29" t="str">
            <v>2.5</v>
          </cell>
          <cell r="M29" t="str">
            <v>Расходы на  химические реагенты, используемые в технологическом процессе</v>
          </cell>
          <cell r="N29" t="str">
            <v/>
          </cell>
          <cell r="O29" t="str">
            <v>2.5</v>
          </cell>
          <cell r="P29" t="str">
            <v>2.3</v>
          </cell>
          <cell r="R29" t="str">
            <v>2.3</v>
          </cell>
          <cell r="T29" t="str">
            <v>Расходы на  химические реагенты, используемые в технологическом процессе</v>
          </cell>
          <cell r="U29" t="str">
            <v>Расходы на химические реагенты, используемые в технологическом процессе</v>
          </cell>
          <cell r="W29" t="str">
            <v>Расходы на химические реагенты, используемые в технологическом процессе</v>
          </cell>
        </row>
        <row r="30">
          <cell r="L30" t="str">
            <v>2.6</v>
          </cell>
          <cell r="M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N30" t="str">
            <v/>
          </cell>
          <cell r="O30" t="str">
            <v>2.6</v>
          </cell>
          <cell r="P30" t="str">
            <v>2.4</v>
          </cell>
          <cell r="Q30" t="str">
            <v>2.6</v>
          </cell>
          <cell r="R30" t="str">
            <v>2.4</v>
          </cell>
          <cell r="T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U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V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W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AA30" t="str">
            <v>Указывается общая сумма расходов на оплату труда и отчислений на социальные нужды основного производственного персонала.</v>
          </cell>
          <cell r="AB30" t="str">
            <v>Указывается общая сумма расходов на оплату труда и отчислений на социальные нужды основного производственного персонала.</v>
          </cell>
          <cell r="AC30" t="str">
            <v>Указывается общая сумма расходов на оплату труда и отчислений на социальные нужды основного производственного персонала.</v>
          </cell>
        </row>
        <row r="31">
          <cell r="L31" t="str">
            <v>2.6.1</v>
          </cell>
          <cell r="M31" t="str">
            <v>Расходы на оплату труда основного производственного персонала</v>
          </cell>
          <cell r="N31" t="str">
            <v/>
          </cell>
          <cell r="O31" t="str">
            <v>2.6.1</v>
          </cell>
          <cell r="P31" t="str">
            <v>2.4.1</v>
          </cell>
          <cell r="Q31" t="str">
            <v>2.6.1</v>
          </cell>
          <cell r="R31" t="str">
            <v>2.4.1</v>
          </cell>
          <cell r="T31" t="str">
            <v>Расходы на оплату труда основного производственного персонала</v>
          </cell>
          <cell r="U31" t="str">
            <v>Расходы на оплату труда основного производственного персонала</v>
          </cell>
          <cell r="V31" t="str">
            <v>Расходы на оплату труда основного производственного персонала</v>
          </cell>
          <cell r="W31" t="str">
            <v>Расходы на оплату труда основного производственного персонала</v>
          </cell>
        </row>
        <row r="32">
          <cell r="L32" t="str">
            <v>2.6.2</v>
          </cell>
          <cell r="M32" t="str">
            <v>Страховые взносы на обязательное социальное страхование, выплачиваемые из фонда оплаты труда основного производственного персонала</v>
          </cell>
          <cell r="N32" t="str">
            <v/>
          </cell>
          <cell r="O32" t="str">
            <v>2.6.2</v>
          </cell>
          <cell r="P32" t="str">
            <v>2.4.2</v>
          </cell>
          <cell r="Q32" t="str">
            <v>2.6.2</v>
          </cell>
          <cell r="R32" t="str">
            <v>2.4.2</v>
          </cell>
          <cell r="T32" t="str">
            <v>Страховые взносы на обязательное социальное страхование, выплачиваемые из фонда оплаты труда основного производственного персонала</v>
          </cell>
          <cell r="U32" t="str">
            <v>Страховые взносы на обязательное социальное страхование, выплачиваемые из фонда оплаты труда основного производственного персонала</v>
          </cell>
          <cell r="V32" t="str">
            <v>Страховые взносы на обязательное социальное страхование, выплачиваемые из фонда оплаты труда основного производственного персонала</v>
          </cell>
          <cell r="W32" t="str">
            <v>Страховые взносы на обязательное социальное страхование, выплачиваемые из фонда оплаты труда основного производственного персонала</v>
          </cell>
        </row>
        <row r="33">
          <cell r="L33" t="str">
            <v>2.7</v>
          </cell>
          <cell r="M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N33" t="str">
            <v/>
          </cell>
          <cell r="O33" t="str">
            <v>2.7</v>
          </cell>
          <cell r="P33" t="str">
            <v>2.5</v>
          </cell>
          <cell r="Q33" t="str">
            <v>2.7</v>
          </cell>
          <cell r="R33" t="str">
            <v>2.5</v>
          </cell>
          <cell r="T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U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V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W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AA33" t="str">
            <v>Указывается общая сумма расходов на оплату труда и отчислений на социальные нужды административно-управленческого персонала.</v>
          </cell>
          <cell r="AB33" t="str">
            <v>Указывается общая сумма расходов на оплату труда и отчислений на социальные нужды административно-управленческого персонала.</v>
          </cell>
          <cell r="AC33" t="str">
            <v>Указывается общая сумма расходов на оплату труда и отчислений на социальные нужды административно-управленческого персонала.</v>
          </cell>
        </row>
        <row r="34">
          <cell r="L34" t="str">
            <v>2.7.1</v>
          </cell>
          <cell r="M34" t="str">
            <v>Расходы на оплату труда административно-управленческого персонала</v>
          </cell>
          <cell r="N34" t="str">
            <v/>
          </cell>
          <cell r="O34" t="str">
            <v>2.7.1</v>
          </cell>
          <cell r="P34" t="str">
            <v>2.5.1</v>
          </cell>
          <cell r="Q34" t="str">
            <v>2.7.1</v>
          </cell>
          <cell r="R34" t="str">
            <v>2.5.1</v>
          </cell>
          <cell r="T34" t="str">
            <v>Расходы на оплату труда административно-управленческого персонала</v>
          </cell>
          <cell r="U34" t="str">
            <v>Расходы на оплату труда административно-управленческого персонала</v>
          </cell>
          <cell r="V34" t="str">
            <v>Расходы на оплату труда административно-управленческого персонала</v>
          </cell>
          <cell r="W34" t="str">
            <v>Расходы на оплату труда административно-управленческого персонала, в том числе:</v>
          </cell>
        </row>
        <row r="35">
          <cell r="L35" t="str">
            <v>2.7.2</v>
          </cell>
          <cell r="M35" t="str">
            <v>Страховые взносы на обязательное социальное страхование, выплачиваемые из фонда оплаты труда административно-управленческого персонала</v>
          </cell>
          <cell r="N35" t="str">
            <v/>
          </cell>
          <cell r="O35" t="str">
            <v>2.7.2</v>
          </cell>
          <cell r="P35" t="str">
            <v>2.5.2</v>
          </cell>
          <cell r="Q35" t="str">
            <v>2.7.2</v>
          </cell>
          <cell r="R35" t="str">
            <v>2.5.2</v>
          </cell>
          <cell r="T35" t="str">
            <v>Страховые взносы на обязательное социальное страхование, выплачиваемые из фонда оплаты труда административно-управленческого персонала</v>
          </cell>
          <cell r="U35" t="str">
            <v>Страховые взносы на обязательное социальное страхование, выплачиваемые из фонда оплаты труда административно-управленческого персонала</v>
          </cell>
          <cell r="V35" t="str">
            <v>Страховые взносы на обязательное социальное страхование, выплачиваемые из фонда оплаты труда административно-управленческого персонала</v>
          </cell>
          <cell r="W35" t="str">
            <v>Страховые взносы на обязательное социальное страхование, выплачиваемые из фонда оплаты труда административно-управленческого персонала</v>
          </cell>
        </row>
        <row r="36">
          <cell r="L36" t="str">
            <v>2.8</v>
          </cell>
          <cell r="M36" t="str">
            <v>Расходы на амортизацию основных средств и нематериальных активов</v>
          </cell>
          <cell r="N36" t="str">
            <v/>
          </cell>
          <cell r="O36" t="str">
            <v>2.8</v>
          </cell>
          <cell r="P36" t="str">
            <v>2.6</v>
          </cell>
          <cell r="Q36" t="str">
            <v>2.8</v>
          </cell>
          <cell r="R36" t="str">
            <v>2.6</v>
          </cell>
          <cell r="T36" t="str">
            <v>Расходы на амортизацию основных средств и нематериальных активов</v>
          </cell>
          <cell r="U36" t="str">
            <v>Расходы на амортизацию основных средств и нематериальных активов</v>
          </cell>
          <cell r="V36" t="str">
            <v>Расходы на амортизацию основных средств и нематериальных активов</v>
          </cell>
          <cell r="W36" t="str">
            <v>Расходы на амортизацию основных средств и нематериальных активов</v>
          </cell>
        </row>
        <row r="37">
          <cell r="L37" t="str">
            <v>2.8.1</v>
          </cell>
          <cell r="M37" t="str">
            <v>Расходы на амортизацию основных средств</v>
          </cell>
          <cell r="N37" t="str">
            <v/>
          </cell>
          <cell r="O37" t="str">
            <v>2.8.1</v>
          </cell>
          <cell r="P37" t="str">
            <v>2.6.1</v>
          </cell>
          <cell r="Q37" t="str">
            <v>2.8.1</v>
          </cell>
          <cell r="R37" t="str">
            <v>2.6.1</v>
          </cell>
          <cell r="T37" t="str">
            <v>Расходы на амортизацию основных средств</v>
          </cell>
          <cell r="U37" t="str">
            <v>Расходы на амортизацию основных средств</v>
          </cell>
          <cell r="V37" t="str">
            <v>Расходы на амортизацию основных средств</v>
          </cell>
          <cell r="W37" t="str">
            <v>Расходы на амортизацию основных средств</v>
          </cell>
        </row>
        <row r="38">
          <cell r="L38" t="str">
            <v>2.8.2</v>
          </cell>
          <cell r="M38" t="str">
            <v>Расходы на амортизацию нематериальных активов</v>
          </cell>
          <cell r="N38" t="str">
            <v/>
          </cell>
          <cell r="O38" t="str">
            <v>2.8.2</v>
          </cell>
          <cell r="P38" t="str">
            <v>2.6.2</v>
          </cell>
          <cell r="Q38" t="str">
            <v>2.8.2</v>
          </cell>
          <cell r="R38" t="str">
            <v>2.6.2</v>
          </cell>
          <cell r="T38" t="str">
            <v>Расходы на амортизацию нематериальных активов</v>
          </cell>
          <cell r="U38" t="str">
            <v>Расходы на амортизацию нематериальных активов</v>
          </cell>
          <cell r="V38" t="str">
            <v>Расходы на амортизацию нематериальных активов</v>
          </cell>
          <cell r="W38" t="str">
            <v>Расходы на амортизацию нематериальных активов</v>
          </cell>
        </row>
        <row r="39">
          <cell r="L39" t="str">
            <v>2.9</v>
          </cell>
          <cell r="M39" t="str">
            <v>Расходы на аренду имущества, используемого для осуществления регулируемого вида деятельности</v>
          </cell>
          <cell r="N39" t="str">
            <v/>
          </cell>
          <cell r="O39" t="str">
            <v>2.9</v>
          </cell>
          <cell r="P39" t="str">
            <v>2.7</v>
          </cell>
          <cell r="Q39" t="str">
            <v>2.9</v>
          </cell>
          <cell r="R39" t="str">
            <v>2.7</v>
          </cell>
          <cell r="T39" t="str">
            <v>Расходы на аренду имущества, используемого для осуществления регулируемого вида деятельности</v>
          </cell>
          <cell r="U39" t="str">
            <v>Расходы на аренду имущества, используемого для осуществления регулируемых видов деятельности в сфере холодного водоснабжения</v>
          </cell>
          <cell r="V39" t="str">
            <v>Расходы на аренду имущества, используемого для осуществления регулируемых видов деятельности в сфере горячего водоснабжения</v>
          </cell>
          <cell r="W39" t="str">
            <v>Расходы на аренду имущества, используемого для осуществления регулируемых видов деятельности в сфере водоотведения</v>
          </cell>
        </row>
        <row r="40">
          <cell r="L40" t="str">
            <v>2.10</v>
          </cell>
          <cell r="M40" t="str">
            <v>Общепроизводственные расходы, в том числе:</v>
          </cell>
          <cell r="N40" t="str">
            <v>Указывается общая сумма общепроизводственных расходов.</v>
          </cell>
          <cell r="O40" t="str">
            <v>2.10</v>
          </cell>
          <cell r="P40" t="str">
            <v>2.8</v>
          </cell>
          <cell r="Q40" t="str">
            <v>2.10</v>
          </cell>
          <cell r="R40" t="str">
            <v>2.8</v>
          </cell>
          <cell r="T40" t="str">
            <v>Общепроизводственные расходы, в том числе:</v>
          </cell>
          <cell r="U40" t="str">
            <v>Общепроизводственные расходы, в том числе:</v>
          </cell>
          <cell r="V40" t="str">
            <v>Общепроизводственные расходы, в том числе:</v>
          </cell>
          <cell r="W40" t="str">
            <v>Общепроизводственные расходы, в том числе:</v>
          </cell>
          <cell r="Z40" t="str">
            <v>Указывается общая сумма общепроизводственных расходов.</v>
          </cell>
          <cell r="AA40" t="str">
            <v>Указывается общая сумма общепроизводственных расходов.</v>
          </cell>
          <cell r="AB40" t="str">
            <v>Указывается общая сумма общепроизводственных расходов.</v>
          </cell>
          <cell r="AC40" t="str">
            <v>Указывается общая сумма общепроизводственных расходов.</v>
          </cell>
        </row>
        <row r="41">
          <cell r="L41" t="str">
            <v>2.10.1</v>
          </cell>
          <cell r="M41" t="str">
            <v>Расходы на текущий ремонт</v>
          </cell>
          <cell r="N41" t="str">
            <v>Указываются расходы на текущий ремонт, отнесенные к общепроизводственным расходам.</v>
          </cell>
          <cell r="O41" t="str">
            <v>2.10.1</v>
          </cell>
          <cell r="P41" t="str">
            <v>2.8.1</v>
          </cell>
          <cell r="Q41" t="str">
            <v>2.10.1</v>
          </cell>
          <cell r="R41" t="str">
            <v>2.8.1</v>
          </cell>
          <cell r="T41" t="str">
            <v>Расходы на текущий ремонт</v>
          </cell>
          <cell r="U41" t="str">
            <v>Расходы на текущий ремонт</v>
          </cell>
          <cell r="V41" t="str">
            <v>Расходы на текущий ремонт</v>
          </cell>
          <cell r="W41" t="str">
            <v>Расходы на текущий ремонт</v>
          </cell>
          <cell r="Z41" t="str">
            <v>Указываются расходы на текущий ремонт, отнесенные к общепроизводственным расходам.</v>
          </cell>
          <cell r="AA41" t="str">
            <v>Указываются расходы на текущий ремонт, отнесенные к общепроизводственным расходам.</v>
          </cell>
          <cell r="AB41" t="str">
            <v>Указываются расходы на текущий ремонт, отнесенные к общепроизводственным расходам.</v>
          </cell>
          <cell r="AC41" t="str">
            <v>Указываются расходы на текущий ремонт, отнесенные к общепроизводственным расходам.</v>
          </cell>
        </row>
        <row r="42">
          <cell r="L42" t="str">
            <v>2.10.2</v>
          </cell>
          <cell r="M42" t="str">
            <v>Расходы на капитальный ремонт</v>
          </cell>
          <cell r="N42" t="str">
            <v>Указываются расходы на капитальный ремонт, отнесенные к общепроизводственным расходам.</v>
          </cell>
          <cell r="O42" t="str">
            <v>2.10.2</v>
          </cell>
          <cell r="P42" t="str">
            <v>2.8.2</v>
          </cell>
          <cell r="Q42" t="str">
            <v>2.10.2</v>
          </cell>
          <cell r="R42" t="str">
            <v>2.8.2</v>
          </cell>
          <cell r="T42" t="str">
            <v>Расходы на капитальный ремонт</v>
          </cell>
          <cell r="U42" t="str">
            <v>Расходы на капитальный ремонт</v>
          </cell>
          <cell r="V42" t="str">
            <v>Расходы на капитальный ремонт</v>
          </cell>
          <cell r="W42" t="str">
            <v>Расходы на капитальный ремонт</v>
          </cell>
          <cell r="Z42" t="str">
            <v>Указываются расходы на капитальный ремонт, отнесенные к общепроизводственным расходам.</v>
          </cell>
          <cell r="AA42" t="str">
            <v>Указываются расходы на капитальный ремонт, отнесенные к общепроизводственным расходам.</v>
          </cell>
          <cell r="AB42" t="str">
            <v>Указываются расходы на капитальный ремонт, отнесенные к общепроизводственным расходам.</v>
          </cell>
          <cell r="AC42" t="str">
            <v>Указываются расходы на капитальный ремонт, отнесенные к общепроизводственным расходам.</v>
          </cell>
        </row>
        <row r="43">
          <cell r="L43" t="str">
            <v>2.11</v>
          </cell>
          <cell r="M43" t="str">
            <v>Общехозяйственные расходы, в том числе:</v>
          </cell>
          <cell r="N43" t="str">
            <v>Указывается общая сумма общехозяйственных расходов.</v>
          </cell>
          <cell r="O43" t="str">
            <v>2.11</v>
          </cell>
          <cell r="P43" t="str">
            <v>2.9</v>
          </cell>
          <cell r="Q43" t="str">
            <v>2.11</v>
          </cell>
          <cell r="R43" t="str">
            <v>2.9</v>
          </cell>
          <cell r="T43" t="str">
            <v>Общехозяйственные расходы, в том числе:</v>
          </cell>
          <cell r="U43" t="str">
            <v>Общехозяйственные расходы, в том числе:</v>
          </cell>
          <cell r="V43" t="str">
            <v>Общехозяйственные расходы, в том числе:</v>
          </cell>
          <cell r="W43" t="str">
            <v>Общехозяйственные расходы, в том числе:</v>
          </cell>
          <cell r="Z43" t="str">
            <v>Указывается общая сумма общехозяйственных расходов.</v>
          </cell>
          <cell r="AA43" t="str">
            <v>Указывается общая сумма общехозяйственных расходов.</v>
          </cell>
          <cell r="AB43" t="str">
            <v>Указывается общая сумма общехозяйственных расходов.</v>
          </cell>
          <cell r="AC43" t="str">
            <v>Указывается общая сумма общехозяйственных расходов.</v>
          </cell>
        </row>
        <row r="44">
          <cell r="L44" t="str">
            <v>2.11.1</v>
          </cell>
          <cell r="M44" t="str">
            <v>Расходы на текущий ремонт</v>
          </cell>
          <cell r="N44" t="str">
            <v>Указываются расходы на текущий ремонт, отнесенные к общехозяйственным расходам.</v>
          </cell>
          <cell r="O44" t="str">
            <v>2.11.1</v>
          </cell>
          <cell r="P44" t="str">
            <v>2.9.1</v>
          </cell>
          <cell r="Q44" t="str">
            <v>2.11.1</v>
          </cell>
          <cell r="R44" t="str">
            <v>2.9.1</v>
          </cell>
          <cell r="T44" t="str">
            <v>Расходы на текущий ремонт</v>
          </cell>
          <cell r="U44" t="str">
            <v>Расходы на текущий ремонт</v>
          </cell>
          <cell r="V44" t="str">
            <v>Расходы на текущий ремонт</v>
          </cell>
          <cell r="W44" t="str">
            <v>Расходы на текущий ремонт</v>
          </cell>
          <cell r="Z44" t="str">
            <v>Указываются расходы на текущий ремонт, отнесенные к общехозяйственным расходам.</v>
          </cell>
          <cell r="AA44" t="str">
            <v>Указываются расходы на текущий ремонт, отнесенные к общехозяйственным расходам.</v>
          </cell>
          <cell r="AB44" t="str">
            <v>Указываются расходы на текущий ремонт, отнесенные к общехозяйственным расходам.</v>
          </cell>
          <cell r="AC44" t="str">
            <v>Указываются расходы на текущий ремонт, отнесенные к общехозяйственным расходам.</v>
          </cell>
        </row>
        <row r="45">
          <cell r="L45" t="str">
            <v>2.11.2</v>
          </cell>
          <cell r="M45" t="str">
            <v>Расходы на капитальный ремонт</v>
          </cell>
          <cell r="N45" t="str">
            <v>Указываются расходы на капитальный ремонт, отнесенные к общехозяйственным расходам.</v>
          </cell>
          <cell r="O45" t="str">
            <v>2.11.2</v>
          </cell>
          <cell r="P45" t="str">
            <v>2.9.2</v>
          </cell>
          <cell r="Q45" t="str">
            <v>2.11.2</v>
          </cell>
          <cell r="R45" t="str">
            <v>2.9.2</v>
          </cell>
          <cell r="T45" t="str">
            <v>Расходы на капитальный ремонт</v>
          </cell>
          <cell r="U45" t="str">
            <v>Расходы на капитальный ремонт</v>
          </cell>
          <cell r="V45" t="str">
            <v>Расходы на капитальный ремонт</v>
          </cell>
          <cell r="W45" t="str">
            <v>Расходы на капитальный ремонт</v>
          </cell>
          <cell r="Z45" t="str">
            <v>Указываются расходы на капитальный ремонт, отнесенные к общехозяйственным расходам.</v>
          </cell>
          <cell r="AA45" t="str">
            <v>Указываются расходы на капитальный ремонт, отнесенные к общехозяйственным расходам.</v>
          </cell>
          <cell r="AB45" t="str">
            <v>Указываются расходы на капитальный ремонт, отнесенные к общехозяйственным расходам.</v>
          </cell>
          <cell r="AC45" t="str">
            <v>Указываются расходы на капитальный ремонт, отнесенные к общехозяйственным расходам.</v>
          </cell>
        </row>
        <row r="46">
          <cell r="L46" t="str">
            <v>2.12</v>
          </cell>
          <cell r="M46" t="str">
            <v>Расходы на капитальный и текущий ремонт основных средств</v>
          </cell>
          <cell r="N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O46" t="str">
            <v>2.12</v>
          </cell>
          <cell r="P46" t="str">
            <v>2.10</v>
          </cell>
          <cell r="Q46" t="str">
            <v>2.12</v>
          </cell>
          <cell r="R46" t="str">
            <v>2.10</v>
          </cell>
          <cell r="T46" t="str">
            <v>Расходы на капитальный и текущий ремонт основных средств</v>
          </cell>
          <cell r="U46" t="str">
            <v>Расходы на капитальный и текущий ремонт основных средств</v>
          </cell>
          <cell r="V46" t="str">
            <v>Расходы на капитальный и текущий ремонт основных средств</v>
          </cell>
          <cell r="W46" t="str">
            <v>Расходы на капитальный и текущий ремонт основных средств</v>
          </cell>
          <cell r="Z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A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7">
          <cell r="L47" t="str">
            <v>2.12.1</v>
          </cell>
          <cell r="M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7" t="str">
            <v/>
          </cell>
          <cell r="O47" t="str">
            <v>2.12.1</v>
          </cell>
          <cell r="P47" t="str">
            <v>2.10.1</v>
          </cell>
          <cell r="Q47" t="str">
            <v>2.12.1</v>
          </cell>
          <cell r="R47" t="str">
            <v>2.10.1</v>
          </cell>
          <cell r="T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U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48">
          <cell r="L48" t="str">
            <v/>
          </cell>
          <cell r="M48" t="str">
            <v/>
          </cell>
          <cell r="N48" t="str">
            <v/>
          </cell>
          <cell r="P48" t="str">
            <v>2.11</v>
          </cell>
          <cell r="Q48" t="str">
            <v>2.13</v>
          </cell>
          <cell r="R48" t="str">
            <v>2.11</v>
          </cell>
          <cell r="U48" t="str">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ell>
          <cell r="V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W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AA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9">
          <cell r="L49" t="str">
            <v/>
          </cell>
          <cell r="M49" t="str">
            <v/>
          </cell>
          <cell r="N49" t="str">
            <v/>
          </cell>
          <cell r="P49" t="str">
            <v>2.11.1</v>
          </cell>
          <cell r="Q49" t="str">
            <v>2.13.1</v>
          </cell>
          <cell r="R49" t="str">
            <v>2.11.1</v>
          </cell>
          <cell r="U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50">
          <cell r="L50" t="str">
            <v>2.13</v>
          </cell>
          <cell r="M50" t="str">
            <v>Прочие расходы, которые подлежат отнесению на регулируемые виды деятельности в соответствии с законодательством Российской Федерации</v>
          </cell>
          <cell r="N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O50" t="str">
            <v>2.13</v>
          </cell>
          <cell r="P50" t="str">
            <v>2.12</v>
          </cell>
          <cell r="Q50" t="str">
            <v>2.14</v>
          </cell>
          <cell r="R50" t="str">
            <v>2.12</v>
          </cell>
          <cell r="T50" t="str">
            <v>Прочие расходы, которые подлежат отнесению на регулируемые виды деятельности в соответствии с законодательством Российской Федерации</v>
          </cell>
          <cell r="U50" t="str">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ell>
          <cell r="V50" t="str">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ell>
          <cell r="W50" t="str">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ell>
          <cell r="Z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AA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B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C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row>
        <row r="51">
          <cell r="L51" t="str">
            <v>3</v>
          </cell>
          <cell r="M51" t="str">
            <v>Валовая прибыль (убытки) от реализации товаров и оказания услуг по регулируемому виду деятельности</v>
          </cell>
          <cell r="N51" t="str">
            <v/>
          </cell>
          <cell r="O51" t="str">
            <v>3</v>
          </cell>
          <cell r="T51" t="str">
            <v>Валовая прибыль (убытки) от реализации товаров и оказания услуг по регулируемому виду деятельности</v>
          </cell>
        </row>
        <row r="52">
          <cell r="L52" t="str">
            <v>4</v>
          </cell>
          <cell r="M52" t="str">
            <v>Чистая прибыль, полученная от регулируемого вида деятельности, в том числе:</v>
          </cell>
          <cell r="N52" t="str">
            <v>Указывается общая сумма чистой прибыли, полученной от регулируемого вида деятельности.</v>
          </cell>
          <cell r="O52" t="str">
            <v>4</v>
          </cell>
          <cell r="P52" t="str">
            <v>3</v>
          </cell>
          <cell r="Q52" t="str">
            <v>3</v>
          </cell>
          <cell r="R52" t="str">
            <v>3</v>
          </cell>
          <cell r="T52" t="str">
            <v>Чистая прибыль, полученная от регулируемого вида деятельности, в том числе:</v>
          </cell>
          <cell r="U52" t="str">
            <v>Чистая прибыль, полученная от регулируемого вида деятельности в сфере холодного водоснабжения, в том числе:</v>
          </cell>
          <cell r="V52" t="str">
            <v>Чистая прибыль, полученная от регулируемого вида деятельности в сфере горячего водоснабжения, в том числе:</v>
          </cell>
          <cell r="W52" t="str">
            <v>Чистая прибыль, полученная от регулируемого вида деятельности в сфере водоотведения, в том числе:</v>
          </cell>
          <cell r="Z52" t="str">
            <v>Указывается общая сумма чистой прибыли, полученной от регулируемого вида деятельности.</v>
          </cell>
          <cell r="AA52" t="str">
            <v>Указывается общая сумма чистой прибыли, полученной от регулируемого вида деятельности.</v>
          </cell>
          <cell r="AB52" t="str">
            <v>Указывается общая сумма чистой прибыли, полученной от регулируемого вида деятельности.</v>
          </cell>
          <cell r="AC52" t="str">
            <v>Указывается общая сумма чистой прибыли, полученной от регулируемого вида деятельности.</v>
          </cell>
        </row>
        <row r="53">
          <cell r="L53" t="str">
            <v>4.1</v>
          </cell>
          <cell r="M53" t="str">
            <v>Размер расходования чистой прибыли на финансирование мероприятий, предусмотренных инвестиционной программой регулируемой организации</v>
          </cell>
          <cell r="N53" t="str">
            <v/>
          </cell>
          <cell r="O53" t="str">
            <v>4.1</v>
          </cell>
          <cell r="P53" t="str">
            <v>3.1</v>
          </cell>
          <cell r="Q53" t="str">
            <v>3.1</v>
          </cell>
          <cell r="R53" t="str">
            <v>3.1</v>
          </cell>
          <cell r="T53" t="str">
            <v>Размер расходования чистой прибыли на финансирование мероприятий, предусмотренных инвестиционной программой регулируемой организации</v>
          </cell>
          <cell r="U53" t="str">
            <v>Размер расходования чистой прибыли на финансирование мероприятий, предусмотренных инвестиционной программой регулируемой организации</v>
          </cell>
          <cell r="V53" t="str">
            <v>Размер расходования чистой прибыли на финансирование мероприятий, предусмотренных инвестиционной программой регулируемой организации</v>
          </cell>
          <cell r="W53" t="str">
            <v>Размер расходования чистой прибыли на финансирование мероприятий, предусмотренных инвестиционной программой регулируемой организации</v>
          </cell>
        </row>
        <row r="54">
          <cell r="L54" t="str">
            <v>5</v>
          </cell>
          <cell r="M54" t="str">
            <v>Изменение стоимости основных фондов, в том числе:</v>
          </cell>
          <cell r="N54" t="str">
            <v>Указывается общее изменение стоимости основных фондов.</v>
          </cell>
          <cell r="O54" t="str">
            <v>5</v>
          </cell>
          <cell r="P54" t="str">
            <v>4</v>
          </cell>
          <cell r="Q54" t="str">
            <v>4</v>
          </cell>
          <cell r="R54" t="str">
            <v>4</v>
          </cell>
          <cell r="T54" t="str">
            <v>Изменение стоимости основных фондов, в том числе:</v>
          </cell>
          <cell r="U54" t="str">
            <v>Изменение стоимости основных фондов, в том числе:</v>
          </cell>
          <cell r="V54" t="str">
            <v>Изменение стоимости основных фондов, в том числе:</v>
          </cell>
          <cell r="W54" t="str">
            <v>Изменение стоимости основных фондов, в том числе:</v>
          </cell>
          <cell r="Z54" t="str">
            <v>Указывается общее изменение стоимости основных фондов.</v>
          </cell>
          <cell r="AA54" t="str">
            <v>Указывается общее изменение стоимости основных фондов.</v>
          </cell>
          <cell r="AB54" t="str">
            <v>Указывается общее изменение стоимости основных фондов.</v>
          </cell>
          <cell r="AC54" t="str">
            <v>Указывается общее изменение стоимости основных фондов.</v>
          </cell>
        </row>
        <row r="55">
          <cell r="L55" t="str">
            <v>5.1</v>
          </cell>
          <cell r="M55" t="str">
            <v>Изменение стоимости основных фондов за счет:</v>
          </cell>
          <cell r="N55" t="str">
            <v>Указываются общее изменение стоимости основных фондов за счет их ввода в эксплуатацию и вывода из эксплуатации.</v>
          </cell>
          <cell r="O55" t="str">
            <v>5.1</v>
          </cell>
          <cell r="P55" t="str">
            <v>4.1</v>
          </cell>
          <cell r="Q55" t="str">
            <v>4.1</v>
          </cell>
          <cell r="R55" t="str">
            <v>4.1</v>
          </cell>
          <cell r="T55" t="str">
            <v>Изменение стоимости основных фондов за счет:</v>
          </cell>
          <cell r="U55" t="str">
            <v>Изменение стоимости основных фондов за счет их ввода в эксплуатацию (вывода из эксплуатации)</v>
          </cell>
          <cell r="V55" t="str">
            <v>Изменение стоимости основных фондов за счет их ввода в эксплуатацию (вывода из эксплуатации)</v>
          </cell>
          <cell r="W55" t="str">
            <v>Изменение стоимости основных фондов за счет их ввода в эксплуатацию (вывода из эксплуатации)</v>
          </cell>
          <cell r="Z55" t="str">
            <v>Указываются общее изменение стоимости основных фондов за счет их ввода в эксплуатацию и вывода из эксплуатации.</v>
          </cell>
          <cell r="AA55" t="str">
            <v>Указываются общее изменение стоимости основных фондов за счет их ввода в эксплуатацию и вывода из эксплуатации.</v>
          </cell>
          <cell r="AB55" t="str">
            <v>Указываются общее изменение стоимости основных фондов за счет их ввода в эксплуатацию и вывода из эксплуатации.</v>
          </cell>
          <cell r="AC55" t="str">
            <v>Указываются общее изменение стоимости основных фондов за счет их ввода в эксплуатацию и вывода из эксплуатации.</v>
          </cell>
        </row>
        <row r="56">
          <cell r="L56" t="str">
            <v>5.1.1</v>
          </cell>
          <cell r="M56" t="str">
            <v>Изменения стоимости основных фондов за счет их ввода в эксплуатацию</v>
          </cell>
          <cell r="N56" t="str">
            <v>Указываются изменение стоимости основных фондов за счет их ввода в эксплуатацию.</v>
          </cell>
          <cell r="O56" t="str">
            <v>5.1.1</v>
          </cell>
          <cell r="P56" t="str">
            <v>4.1.1</v>
          </cell>
          <cell r="Q56" t="str">
            <v>4.1.1</v>
          </cell>
          <cell r="R56" t="str">
            <v>4.1.1</v>
          </cell>
          <cell r="T56" t="str">
            <v>Изменения стоимости основных фондов за счет их ввода в эксплуатацию</v>
          </cell>
          <cell r="U56" t="str">
            <v>Изменение стоимости основных фондов за счет их ввода в эксплуатацию</v>
          </cell>
          <cell r="V56" t="str">
            <v>Изменение стоимости основных фондов за счет их ввода в эксплуатацию</v>
          </cell>
          <cell r="W56" t="str">
            <v>Изменение стоимости основных фондов за счет их ввода в эксплуатацию</v>
          </cell>
          <cell r="Z56" t="str">
            <v>Указываются изменение стоимости основных фондов за счет их ввода в эксплуатацию.</v>
          </cell>
          <cell r="AA56" t="str">
            <v>Указываются изменение стоимости основных фондов за счет их ввода в эксплуатацию.</v>
          </cell>
          <cell r="AB56" t="str">
            <v>Указываются изменение стоимости основных фондов за счет их ввода в эксплуатацию.</v>
          </cell>
          <cell r="AC56" t="str">
            <v>Указываются изменение стоимости основных фондов за счет их ввода в эксплуатацию.</v>
          </cell>
        </row>
        <row r="57">
          <cell r="L57" t="str">
            <v>5.1.2</v>
          </cell>
          <cell r="M57" t="str">
            <v>Изменения стоимости основных фондов за счет их вывода в эксплуатацию</v>
          </cell>
          <cell r="N57" t="str">
            <v>Указываются изменение стоимости основных фондов за счет их вывода из эксплуатации.</v>
          </cell>
          <cell r="O57" t="str">
            <v>5.1.2</v>
          </cell>
          <cell r="P57" t="str">
            <v>4.1.2</v>
          </cell>
          <cell r="Q57" t="str">
            <v>4.1.2</v>
          </cell>
          <cell r="R57" t="str">
            <v>4.1.2</v>
          </cell>
          <cell r="T57" t="str">
            <v>Изменения стоимости основных фондов за счет их вывода в эксплуатацию</v>
          </cell>
          <cell r="U57" t="str">
            <v>Изменение стоимости основных фондов за счет их вывода в эксплуатацию</v>
          </cell>
          <cell r="V57" t="str">
            <v>Изменение стоимости основных фондов за счет их вывода в эксплуатацию</v>
          </cell>
          <cell r="W57" t="str">
            <v>Изменение стоимости основных фондов за счет их вывода в эксплуатацию</v>
          </cell>
          <cell r="Z57" t="str">
            <v>Указываются изменение стоимости основных фондов за счет их вывода из эксплуатации.</v>
          </cell>
          <cell r="AA57" t="str">
            <v>Указываются изменение стоимости основных фондов за счет их вывода из эксплуатации.</v>
          </cell>
          <cell r="AB57" t="str">
            <v>Указываются изменение стоимости основных фондов за счет их вывода из эксплуатации.</v>
          </cell>
          <cell r="AC57" t="str">
            <v>Указываются изменение стоимости основных фондов за счет их вывода из эксплуатации.</v>
          </cell>
        </row>
        <row r="58">
          <cell r="L58" t="str">
            <v>5.2</v>
          </cell>
          <cell r="M58" t="str">
            <v>Изменение стоимости основных фондов за счет их переоценки</v>
          </cell>
          <cell r="N58" t="str">
            <v/>
          </cell>
          <cell r="O58" t="str">
            <v>5.2</v>
          </cell>
          <cell r="P58" t="str">
            <v>4.2</v>
          </cell>
          <cell r="Q58" t="str">
            <v>4.2</v>
          </cell>
          <cell r="R58" t="str">
            <v>4.2</v>
          </cell>
          <cell r="T58" t="str">
            <v>Изменение стоимости основных фондов за счет их переоценки</v>
          </cell>
          <cell r="U58" t="str">
            <v>Изменение стоимости основных фондов за счет их переоценки</v>
          </cell>
          <cell r="V58" t="str">
            <v>Изменение стоимости основных фондов за счет их переоценки</v>
          </cell>
          <cell r="W58" t="str">
            <v>Изменение стоимости основных фондов за счет их переоценки</v>
          </cell>
        </row>
        <row r="59">
          <cell r="L59" t="str">
            <v/>
          </cell>
          <cell r="M59" t="str">
            <v/>
          </cell>
          <cell r="N59" t="str">
            <v/>
          </cell>
          <cell r="P59" t="str">
            <v>5</v>
          </cell>
          <cell r="Q59" t="str">
            <v>5</v>
          </cell>
          <cell r="R59" t="str">
            <v>5</v>
          </cell>
          <cell r="U59" t="str">
            <v>Валовая прибыль (убытки) от продажи товаров и услуг по регулируемым видам деятельности в сфере холодного водоснабжения</v>
          </cell>
          <cell r="V59" t="str">
            <v>Валовая прибыль (убытки) от продажи товаров и услуг по регулируемым видам деятельности в сфере горячего водоснабжения</v>
          </cell>
          <cell r="W59" t="str">
            <v>Валовая прибыль (убытки) от продажи товаров и услуг по регулируемым видам деятельности в сфере водоотведения</v>
          </cell>
        </row>
        <row r="60">
          <cell r="L60" t="str">
            <v>6</v>
          </cell>
          <cell r="M60" t="str">
            <v>Годовая бухгалтерская (финансовая) отчетность, включая бухгалтерский баланс и приложения к нему</v>
          </cell>
          <cell r="N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O60" t="str">
            <v>6</v>
          </cell>
          <cell r="P60" t="str">
            <v>6</v>
          </cell>
          <cell r="Q60" t="str">
            <v>6</v>
          </cell>
          <cell r="R60" t="str">
            <v>6</v>
          </cell>
          <cell r="T60" t="str">
            <v>Годовая бухгалтерская (финансовая) отчетность, включая бухгалтерский баланс и приложения к нему</v>
          </cell>
          <cell r="U60" t="str">
            <v>Годовая бухгалтерская (финансовая) отчетность, включая бухгалтерский баланс и приложения к нему</v>
          </cell>
          <cell r="V60" t="str">
            <v>Годовая бухгалтерская (финансовая) отчетность, включая бухгалтерский баланс и приложения к нему</v>
          </cell>
          <cell r="W60" t="str">
            <v>Годовая бухгалтерская (финансовая) отчетность, включая бухгалтерский баланс и приложения к нему</v>
          </cell>
          <cell r="Z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AA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AB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ell>
          <cell r="AC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row>
        <row r="61">
          <cell r="L61" t="str">
            <v/>
          </cell>
          <cell r="M61" t="str">
            <v/>
          </cell>
          <cell r="N61" t="str">
            <v/>
          </cell>
          <cell r="P61" t="str">
            <v>7</v>
          </cell>
          <cell r="U61" t="str">
            <v>Объём поднятой воды</v>
          </cell>
        </row>
        <row r="62">
          <cell r="L62" t="str">
            <v/>
          </cell>
          <cell r="M62" t="str">
            <v/>
          </cell>
          <cell r="N62" t="str">
            <v/>
          </cell>
          <cell r="P62" t="str">
            <v>8</v>
          </cell>
          <cell r="U62" t="str">
            <v>Объём покупной воды</v>
          </cell>
        </row>
        <row r="63">
          <cell r="L63" t="str">
            <v/>
          </cell>
          <cell r="M63" t="str">
            <v/>
          </cell>
          <cell r="N63" t="str">
            <v/>
          </cell>
          <cell r="P63" t="str">
            <v>9</v>
          </cell>
          <cell r="U63" t="str">
            <v>Объём воды, пропущенной через очистные сооружения</v>
          </cell>
        </row>
        <row r="64">
          <cell r="L64" t="str">
            <v/>
          </cell>
          <cell r="M64" t="str">
            <v/>
          </cell>
          <cell r="N64" t="str">
            <v/>
          </cell>
          <cell r="P64" t="str">
            <v>10</v>
          </cell>
          <cell r="U64" t="str">
            <v>Объём отпущенной потребителям воды, в том числе:</v>
          </cell>
          <cell r="AA64" t="str">
            <v>Указывается общий объем отпущенной потребителям воды.</v>
          </cell>
        </row>
        <row r="65">
          <cell r="L65" t="str">
            <v/>
          </cell>
          <cell r="M65" t="str">
            <v/>
          </cell>
          <cell r="N65" t="str">
            <v/>
          </cell>
          <cell r="P65" t="str">
            <v>10.1</v>
          </cell>
          <cell r="U65" t="str">
            <v>Объём отпущенной потребителям воды, определенный по приборам учета</v>
          </cell>
        </row>
        <row r="66">
          <cell r="L66" t="str">
            <v/>
          </cell>
          <cell r="M66" t="str">
            <v/>
          </cell>
          <cell r="N66" t="str">
            <v/>
          </cell>
          <cell r="P66" t="str">
            <v>10.2</v>
          </cell>
          <cell r="U66" t="str">
            <v>Объём отпущенной потребителям воды, определенный расчетным способом</v>
          </cell>
        </row>
        <row r="67">
          <cell r="L67" t="str">
            <v/>
          </cell>
          <cell r="M67" t="str">
            <v/>
          </cell>
          <cell r="N67" t="str">
            <v/>
          </cell>
          <cell r="P67" t="str">
            <v>10.2.1</v>
          </cell>
          <cell r="U67" t="str">
            <v>Объём отпущенной потребителям воды, определенный по нормативам потребления коммунальных услуг</v>
          </cell>
        </row>
        <row r="68">
          <cell r="L68" t="str">
            <v/>
          </cell>
          <cell r="M68" t="str">
            <v/>
          </cell>
          <cell r="N68" t="str">
            <v/>
          </cell>
          <cell r="P68" t="str">
            <v>10.2.2</v>
          </cell>
          <cell r="U68" t="str">
            <v xml:space="preserve">Объём отпущенной потребителям воды, определенный по нормативам потребления коммунальных ресурсов </v>
          </cell>
        </row>
        <row r="69">
          <cell r="L69" t="str">
            <v/>
          </cell>
          <cell r="M69" t="str">
            <v/>
          </cell>
          <cell r="N69" t="str">
            <v/>
          </cell>
          <cell r="P69" t="str">
            <v>11</v>
          </cell>
          <cell r="U69" t="str">
            <v>Потери воды в сетях</v>
          </cell>
        </row>
        <row r="70">
          <cell r="L70" t="str">
            <v/>
          </cell>
          <cell r="M70" t="str">
            <v/>
          </cell>
          <cell r="N70" t="str">
            <v/>
          </cell>
          <cell r="Q70" t="str">
            <v>7</v>
          </cell>
          <cell r="V70" t="str">
            <v>Объём приобретаемой холодной воды, используемой для горячего водоснабжения</v>
          </cell>
        </row>
        <row r="71">
          <cell r="L71" t="str">
            <v/>
          </cell>
          <cell r="M71" t="str">
            <v/>
          </cell>
          <cell r="N71" t="str">
            <v/>
          </cell>
          <cell r="Q71" t="str">
            <v>8</v>
          </cell>
          <cell r="V71" t="str">
            <v>Объём холодной воды, получаемой с применением собственных источников водозабора (скважин) и используемой для горячего водоснабжения</v>
          </cell>
        </row>
        <row r="72">
          <cell r="L72" t="str">
            <v/>
          </cell>
          <cell r="M72" t="str">
            <v/>
          </cell>
          <cell r="N72" t="str">
            <v/>
          </cell>
          <cell r="Q72" t="str">
            <v>9</v>
          </cell>
          <cell r="V72" t="str">
            <v>Объём приобретаемой тепловой энергии (мощности), используемой для горячего водоснабжения</v>
          </cell>
        </row>
        <row r="73">
          <cell r="L73" t="str">
            <v/>
          </cell>
          <cell r="M73" t="str">
            <v/>
          </cell>
          <cell r="N73" t="str">
            <v/>
          </cell>
          <cell r="Q73" t="str">
            <v>10</v>
          </cell>
          <cell r="V73" t="str">
            <v>Объём тепловой энергии, производимой с применением собственных источников и используемой для горячего водоснабжения</v>
          </cell>
        </row>
        <row r="74">
          <cell r="L74" t="str">
            <v/>
          </cell>
          <cell r="M74" t="str">
            <v/>
          </cell>
          <cell r="N74" t="str">
            <v/>
          </cell>
          <cell r="Q74" t="str">
            <v>11</v>
          </cell>
          <cell r="V74" t="str">
            <v>Потери горячей воды в сетях (процентов)</v>
          </cell>
        </row>
        <row r="75">
          <cell r="L75" t="str">
            <v/>
          </cell>
          <cell r="M75" t="str">
            <v/>
          </cell>
          <cell r="N75" t="str">
            <v/>
          </cell>
          <cell r="R75" t="str">
            <v>7</v>
          </cell>
          <cell r="W75" t="str">
            <v>Объём сточных вод, принятых от потребителей</v>
          </cell>
        </row>
        <row r="76">
          <cell r="L76" t="str">
            <v/>
          </cell>
          <cell r="M76" t="str">
            <v/>
          </cell>
          <cell r="N76" t="str">
            <v/>
          </cell>
          <cell r="R76" t="str">
            <v>8</v>
          </cell>
          <cell r="W76" t="str">
            <v>Объём сточных вод, принятых от других регулируемых организаций, осуществляющих водоотведение и (или) очистку сточных вод</v>
          </cell>
        </row>
        <row r="77">
          <cell r="L77" t="str">
            <v/>
          </cell>
          <cell r="M77" t="str">
            <v/>
          </cell>
          <cell r="N77" t="str">
            <v/>
          </cell>
          <cell r="R77" t="str">
            <v>9</v>
          </cell>
          <cell r="W77" t="str">
            <v>Объём сточных вод, пропущенных через очистные сооружения</v>
          </cell>
        </row>
        <row r="78">
          <cell r="L78" t="str">
            <v>7</v>
          </cell>
          <cell r="M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N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cell r="O78" t="str">
            <v>7</v>
          </cell>
          <cell r="T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Z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row>
        <row r="79">
          <cell r="L79" t="str">
            <v>8</v>
          </cell>
          <cell r="M79" t="str">
            <v>Тепловая нагрузка по договорам, заключенным в рамках осуществления регулируемых видов деятельности</v>
          </cell>
          <cell r="N79" t="str">
            <v>Регулируемыми организациями указывается информация по договорам, заключенным в рамках осуществления регулируемых видов деятельности</v>
          </cell>
          <cell r="O79" t="str">
            <v>8</v>
          </cell>
          <cell r="T79" t="str">
            <v>Тепловая нагрузка по договорам, заключенным в рамках осуществления регулируемых видов деятельности</v>
          </cell>
          <cell r="Z79" t="str">
            <v>Регулируемыми организациями указывается информация по договорам, заключенным в рамках осуществления регулируемых видов деятельности</v>
          </cell>
        </row>
        <row r="80">
          <cell r="L80" t="str">
            <v>9</v>
          </cell>
          <cell r="M80" t="str">
            <v>Объем вырабатываемой регулируемой организацией тепловой энергии в рамках осуществления регулируемых видов деятельности</v>
          </cell>
          <cell r="N80" t="str">
            <v>Регулируемыми организациями указывается информация тепловой энергии, выработанной в рамках осуществления регулируемых видов деятельности.</v>
          </cell>
          <cell r="O80" t="str">
            <v>9</v>
          </cell>
          <cell r="T80" t="str">
            <v>Объем вырабатываемой регулируемой организацией тепловой энергии в рамках осуществления регулируемых видов деятельности</v>
          </cell>
          <cell r="Z80" t="str">
            <v>Регулируемыми организациями указывается информация тепловой энергии, выработанной в рамках осуществления регулируемых видов деятельности.</v>
          </cell>
        </row>
        <row r="81">
          <cell r="L81" t="str">
            <v>9.1</v>
          </cell>
          <cell r="M81" t="str">
            <v>Объем приобретаемой регулируемой организацией тепловой энергии в рамках осуществления регулируемых видов деятельности</v>
          </cell>
          <cell r="N81" t="str">
            <v>Информация указывается только едиными теплоснабжающими организациями.</v>
          </cell>
          <cell r="O81" t="str">
            <v>9.1</v>
          </cell>
          <cell r="T81" t="str">
            <v>Объем приобретаемой регулируемой организацией тепловой энергии в рамках осуществления регулируемых видов деятельности</v>
          </cell>
          <cell r="Z81" t="str">
            <v>Информация указывается только едиными теплоснабжающими организациями.</v>
          </cell>
        </row>
        <row r="82">
          <cell r="L82" t="str">
            <v>10</v>
          </cell>
          <cell r="M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N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cell r="O82" t="str">
            <v>10</v>
          </cell>
          <cell r="T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Z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row>
        <row r="83">
          <cell r="L83" t="str">
            <v>10.1</v>
          </cell>
          <cell r="M83" t="str">
            <v xml:space="preserve">По приборам учёта </v>
          </cell>
          <cell r="N83" t="str">
            <v/>
          </cell>
          <cell r="O83" t="str">
            <v>10.1</v>
          </cell>
          <cell r="T83" t="str">
            <v xml:space="preserve">По приборам учёта </v>
          </cell>
        </row>
        <row r="84">
          <cell r="L84" t="str">
            <v>10.1.1</v>
          </cell>
          <cell r="M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cell r="N84" t="str">
            <v/>
          </cell>
          <cell r="O84" t="str">
            <v>10.1.1</v>
          </cell>
          <cell r="T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row>
        <row r="85">
          <cell r="L85" t="str">
            <v>10.2</v>
          </cell>
          <cell r="M85" t="str">
            <v>Расчётным путём</v>
          </cell>
          <cell r="N85" t="str">
            <v/>
          </cell>
          <cell r="O85" t="str">
            <v>10.2</v>
          </cell>
          <cell r="T85" t="str">
            <v>Расчётным путём</v>
          </cell>
        </row>
        <row r="86">
          <cell r="L86" t="str">
            <v>10.3</v>
          </cell>
          <cell r="M86" t="str">
            <v>По нормативам потребления коммунальных услуг и нормативам потребления коммунальных ресурсов</v>
          </cell>
          <cell r="N86" t="str">
            <v/>
          </cell>
          <cell r="O86" t="str">
            <v>10.3</v>
          </cell>
          <cell r="T86" t="str">
            <v>По нормативам потребления коммунальных услуг и нормативам потребления коммунальных ресурсов</v>
          </cell>
        </row>
        <row r="87">
          <cell r="L87" t="str">
            <v>11</v>
          </cell>
          <cell r="M87" t="str">
            <v>Нормативы технологических потерь при передаче тепловой энергии, теплоносителя по тепловым сетям, утвержденные уполномоченным органом</v>
          </cell>
          <cell r="N87" t="str">
            <v/>
          </cell>
          <cell r="O87" t="str">
            <v>11</v>
          </cell>
          <cell r="T87" t="str">
            <v>Нормативы технологических потерь при передаче тепловой энергии, теплоносителя по тепловым сетям, утвержденные уполномоченным органом</v>
          </cell>
        </row>
        <row r="88">
          <cell r="L88" t="str">
            <v>12</v>
          </cell>
          <cell r="M88" t="str">
            <v>Фактический объем потерь при передаче тепловой энергии</v>
          </cell>
          <cell r="N88" t="str">
            <v/>
          </cell>
          <cell r="O88" t="str">
            <v>12</v>
          </cell>
          <cell r="T88" t="str">
            <v>Фактический объем потерь при передаче тепловой энергии</v>
          </cell>
        </row>
        <row r="89">
          <cell r="L89" t="str">
            <v>13</v>
          </cell>
          <cell r="M89" t="str">
            <v>Среднесписочная численность основного производственного персонала</v>
          </cell>
          <cell r="N89" t="str">
            <v/>
          </cell>
          <cell r="O89" t="str">
            <v>13</v>
          </cell>
          <cell r="P89" t="str">
            <v>12</v>
          </cell>
          <cell r="Q89" t="str">
            <v>12</v>
          </cell>
          <cell r="R89" t="str">
            <v>10</v>
          </cell>
          <cell r="T89" t="str">
            <v>Среднесписочная численность основного производственного персонала</v>
          </cell>
          <cell r="U89" t="str">
            <v>Среднесписочная численность основного производственного персонала</v>
          </cell>
          <cell r="V89" t="str">
            <v>Среднесписочная численность основного производственного персонала</v>
          </cell>
          <cell r="W89" t="str">
            <v>Среднесписочная численность основного производственного персонала</v>
          </cell>
        </row>
        <row r="90">
          <cell r="L90" t="str">
            <v>14</v>
          </cell>
          <cell r="M90" t="str">
            <v>Среднесписочная численность административно-управленческого персонала</v>
          </cell>
          <cell r="N90" t="str">
            <v/>
          </cell>
          <cell r="O90" t="str">
            <v>14</v>
          </cell>
          <cell r="T90" t="str">
            <v>Среднесписочная численность административно-управленческого персонала</v>
          </cell>
        </row>
        <row r="91">
          <cell r="L91" t="str">
            <v/>
          </cell>
          <cell r="M91" t="str">
            <v/>
          </cell>
          <cell r="N91" t="str">
            <v/>
          </cell>
          <cell r="P91" t="str">
            <v>13</v>
          </cell>
          <cell r="Q91" t="str">
            <v>13</v>
          </cell>
          <cell r="U91" t="str">
            <v>Удельный расход электрической энергии на подачу воды в сеть</v>
          </cell>
          <cell r="V91" t="str">
            <v>Удельный расход электрической энергии на подачу воды в сеть</v>
          </cell>
        </row>
        <row r="92">
          <cell r="L92" t="str">
            <v/>
          </cell>
          <cell r="M92" t="str">
            <v/>
          </cell>
          <cell r="N92" t="str">
            <v/>
          </cell>
          <cell r="P92" t="str">
            <v>14</v>
          </cell>
          <cell r="U92" t="str">
            <v>Расход воды на собственные нужды, в том числе:</v>
          </cell>
          <cell r="AA92" t="str">
            <v>Указывается доля общего расхода воды на собственные нужны от объема отпуска воды потребителям.</v>
          </cell>
        </row>
        <row r="93">
          <cell r="L93" t="str">
            <v/>
          </cell>
          <cell r="M93" t="str">
            <v/>
          </cell>
          <cell r="N93" t="str">
            <v/>
          </cell>
          <cell r="P93" t="str">
            <v>14.1</v>
          </cell>
          <cell r="U93" t="str">
            <v>Расход воды на хозяйственно-бытовые нужды</v>
          </cell>
          <cell r="AA93" t="str">
            <v>Указывается доля расхода воды на хозяйственно-бытовые нужны от объема отпуска воды потребителям.</v>
          </cell>
        </row>
        <row r="94">
          <cell r="L94" t="str">
            <v/>
          </cell>
          <cell r="M94" t="str">
            <v/>
          </cell>
          <cell r="N94" t="str">
            <v/>
          </cell>
          <cell r="P94" t="str">
            <v>15</v>
          </cell>
          <cell r="U94" t="str">
            <v>Показатель использования производственных объектов (по объему перекачки), в том числе:</v>
          </cell>
          <cell r="AA94" t="str">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ell>
        </row>
        <row r="95">
          <cell r="L95" t="str">
            <v>15</v>
          </cell>
          <cell r="M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N95" t="str">
            <v/>
          </cell>
          <cell r="O95" t="str">
            <v>15</v>
          </cell>
          <cell r="T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row>
        <row r="96">
          <cell r="L96" t="str">
            <v>16</v>
          </cell>
          <cell r="M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N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cell r="O96" t="str">
            <v>16</v>
          </cell>
          <cell r="T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Z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row>
        <row r="97">
          <cell r="L97" t="str">
            <v>17</v>
          </cell>
          <cell r="M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N97" t="str">
            <v>Регулируемыми организациями указывается информация с по договорам, заключенным в рамках осуществления регулируемой деятельности.</v>
          </cell>
          <cell r="O97" t="str">
            <v>17</v>
          </cell>
          <cell r="T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7" t="str">
            <v>Регулируемыми организациями указывается информация с по договорам, заключенным в рамках осуществления регулируемой деятельности.</v>
          </cell>
        </row>
        <row r="98">
          <cell r="L98" t="str">
            <v>18</v>
          </cell>
          <cell r="M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N98" t="str">
            <v>Регулируемыми организациями указывается информация с по договорам, заключенным в рамках осуществления регулируемой деятельности.</v>
          </cell>
          <cell r="O98" t="str">
            <v>18</v>
          </cell>
          <cell r="T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8" t="str">
            <v>Регулируемыми организациями указывается информация с по договорам, заключенным в рамках осуществления регулируемой деятельности.</v>
          </cell>
        </row>
        <row r="99">
          <cell r="L99" t="str">
            <v>19</v>
          </cell>
          <cell r="M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N99" t="str">
            <v>Указывается ссылка на документ, предварительно загруженный в хранилище файлов ФГИС ЕИАС.</v>
          </cell>
          <cell r="O99" t="str">
            <v>19</v>
          </cell>
          <cell r="T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Z99" t="str">
            <v>Указывается ссылка на документ, предварительно загруженный в хранилище файлов ФГИС ЕИАС.</v>
          </cell>
        </row>
        <row r="100">
          <cell r="L100" t="str">
            <v>19.1</v>
          </cell>
          <cell r="M100" t="str">
            <v>Информация о показателях физического износа объектов теплоснабжения</v>
          </cell>
          <cell r="N100" t="str">
            <v>Указывается ссылка на документ, предварительно загруженный в хранилище файлов ФГИС ЕИАС.</v>
          </cell>
          <cell r="O100" t="str">
            <v>19.1</v>
          </cell>
          <cell r="T100" t="str">
            <v>Информация о показателях физического износа объектов теплоснабжения</v>
          </cell>
          <cell r="Z100" t="str">
            <v>Указывается ссылка на документ, предварительно загруженный в хранилище файлов ФГИС ЕИАС.</v>
          </cell>
        </row>
        <row r="101">
          <cell r="L101" t="str">
            <v>19.2</v>
          </cell>
          <cell r="M101" t="str">
            <v>Информация о показателях энергетической эффективности объектов теплоснабжения</v>
          </cell>
          <cell r="N101" t="str">
            <v>Указывается ссылка на документ, предварительно загруженный в хранилище файлов ФГИС ЕИАС.</v>
          </cell>
          <cell r="O101" t="str">
            <v>19.2</v>
          </cell>
          <cell r="T101" t="str">
            <v>Информация о показателях энергетической эффективности объектов теплоснабжения</v>
          </cell>
          <cell r="Z101" t="str">
            <v>Указывается ссылка на документ, предварительно загруженный в хранилище файлов ФГИС ЕИАС.</v>
          </cell>
        </row>
        <row r="148">
          <cell r="M148" t="str">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2">
          <cell r="B2" t="str">
            <v>Территория 1</v>
          </cell>
        </row>
      </sheetData>
      <sheetData sheetId="80"/>
      <sheetData sheetId="81">
        <row r="2">
          <cell r="A2" t="str">
            <v>4190064</v>
          </cell>
          <cell r="B2" t="str">
            <v>Производство тепловой энергии. Некомбинированная выработка</v>
          </cell>
        </row>
        <row r="3">
          <cell r="A3" t="str">
            <v>4190065</v>
          </cell>
          <cell r="B3" t="str">
            <v>Производство тепловой энергии. Комбинированная выработка с уст. мощностью производства электрической энергии менее 25 МВт</v>
          </cell>
        </row>
        <row r="4">
          <cell r="A4" t="str">
            <v>4190066</v>
          </cell>
          <cell r="B4" t="str">
            <v>Производство тепловой энергии. Комбинированная выработка с уст. мощностью производства электрической энергии 25 МВт и более</v>
          </cell>
        </row>
        <row r="5">
          <cell r="A5" t="str">
            <v>4190067</v>
          </cell>
          <cell r="B5" t="str">
            <v>Производство. Теплоноситель</v>
          </cell>
        </row>
        <row r="6">
          <cell r="A6" t="str">
            <v>4190068</v>
          </cell>
          <cell r="B6" t="str">
            <v>Передача. Тепловая энергия</v>
          </cell>
        </row>
        <row r="7">
          <cell r="A7" t="str">
            <v>4190069</v>
          </cell>
          <cell r="B7" t="str">
            <v>Передача. Теплоноситель</v>
          </cell>
        </row>
        <row r="8">
          <cell r="A8" t="str">
            <v>4190070</v>
          </cell>
          <cell r="B8" t="str">
            <v>Сбыт. Тепловая энергия</v>
          </cell>
        </row>
        <row r="9">
          <cell r="A9" t="str">
            <v>4190071</v>
          </cell>
          <cell r="B9" t="str">
            <v>Сбыт. Теплоноситель</v>
          </cell>
        </row>
        <row r="10">
          <cell r="A10" t="str">
            <v>4190072</v>
          </cell>
          <cell r="B10" t="str">
            <v>Подключение (технологическое присоединение) к системе теплоснабжения</v>
          </cell>
        </row>
        <row r="11">
          <cell r="A11" t="str">
            <v>4190073</v>
          </cell>
          <cell r="B11" t="str">
            <v>Поддержание резервной тепловой мощности при отсутствии потребления тепловой энергии</v>
          </cell>
        </row>
      </sheetData>
      <sheetData sheetId="82"/>
      <sheetData sheetId="83"/>
      <sheetData sheetId="84"/>
      <sheetData sheetId="85"/>
      <sheetData sheetId="86"/>
      <sheetData sheetId="87"/>
      <sheetData sheetId="8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CG73"/>
  <sheetViews>
    <sheetView showGridLines="0" tabSelected="1" zoomScale="90" workbookViewId="0">
      <pane xSplit="29" ySplit="42" topLeftCell="AD43" activePane="bottomRight" state="frozen"/>
      <selection pane="topRight" activeCell="AD1" sqref="AD1"/>
      <selection pane="bottomLeft" activeCell="A43" sqref="A43"/>
      <selection pane="bottomRight" activeCell="T47" sqref="T47"/>
    </sheetView>
  </sheetViews>
  <sheetFormatPr defaultColWidth="10.5703125" defaultRowHeight="14.25" customHeight="1"/>
  <cols>
    <col min="1" max="1" width="10.5703125" style="1"/>
    <col min="2" max="2" width="11" style="1" hidden="1" customWidth="1"/>
    <col min="3" max="3" width="10.5703125" style="1"/>
    <col min="4" max="4" width="11.85546875" style="1" hidden="1" customWidth="1"/>
    <col min="5" max="5" width="10" style="1" hidden="1" customWidth="1"/>
    <col min="6" max="6" width="8.7109375" style="1" hidden="1" customWidth="1"/>
    <col min="7" max="7" width="7.5703125" style="1" hidden="1" customWidth="1"/>
    <col min="8" max="8" width="11.42578125" style="1" hidden="1" customWidth="1"/>
    <col min="9" max="9" width="12" style="1" hidden="1" customWidth="1"/>
    <col min="10" max="10" width="9.85546875" style="1" hidden="1" customWidth="1"/>
    <col min="11" max="11" width="11.42578125" style="1" hidden="1" customWidth="1"/>
    <col min="12" max="12" width="19.140625" style="2" hidden="1" customWidth="1"/>
    <col min="13" max="14" width="12.28515625" style="3" hidden="1" customWidth="1"/>
    <col min="15" max="15" width="23.42578125" style="3" hidden="1" customWidth="1"/>
    <col min="16" max="16" width="3" style="4" customWidth="1"/>
    <col min="17" max="18" width="3" style="5" customWidth="1"/>
    <col min="19" max="19" width="12" style="6" customWidth="1"/>
    <col min="20" max="20" width="31" style="7" customWidth="1"/>
    <col min="21" max="21" width="0.140625" style="7" customWidth="1"/>
    <col min="22" max="22" width="24.7109375" style="7" hidden="1" customWidth="1"/>
    <col min="23" max="23" width="0.140625" style="7" hidden="1" customWidth="1"/>
    <col min="24" max="25" width="24.7109375" style="7" hidden="1" customWidth="1"/>
    <col min="26" max="26" width="11.7109375" style="7" hidden="1" customWidth="1"/>
    <col min="27" max="27" width="3.7109375" style="7" hidden="1" customWidth="1"/>
    <col min="28" max="28" width="11.7109375" style="7" hidden="1" customWidth="1"/>
    <col min="29" max="29" width="8.5703125" style="7" hidden="1" customWidth="1"/>
    <col min="30" max="30" width="24.7109375" style="7" customWidth="1"/>
    <col min="31" max="31" width="0.140625" style="7" customWidth="1"/>
    <col min="32" max="33" width="24" style="7" customWidth="1"/>
    <col min="34" max="34" width="11" style="7" customWidth="1"/>
    <col min="35" max="35" width="3.7109375" style="7" customWidth="1"/>
    <col min="36" max="36" width="11" style="7" customWidth="1"/>
    <col min="37" max="37" width="8.5703125" style="7" customWidth="1"/>
    <col min="38" max="77" width="10.5703125" style="9"/>
    <col min="78" max="78" width="4" style="7" customWidth="1"/>
    <col min="79" max="79" width="115" style="7" customWidth="1"/>
    <col min="80" max="84" width="10" style="8" customWidth="1"/>
    <col min="85" max="85" width="10.5703125" style="7"/>
    <col min="86" max="16384" width="10.5703125" style="9"/>
  </cols>
  <sheetData>
    <row r="1" spans="1:85" ht="22.5" hidden="1" customHeight="1">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CG1" s="7" t="s">
        <v>0</v>
      </c>
    </row>
    <row r="2" spans="1:85" ht="21" hidden="1" customHeight="1">
      <c r="A2" s="10"/>
      <c r="B2" s="10"/>
      <c r="C2" s="10"/>
      <c r="D2" s="10"/>
      <c r="E2" s="108">
        <v>1</v>
      </c>
      <c r="F2" s="10"/>
      <c r="G2" s="10"/>
      <c r="H2" s="10"/>
      <c r="I2" s="10"/>
      <c r="J2" s="10"/>
      <c r="K2" s="10"/>
      <c r="L2" s="11"/>
      <c r="M2" s="12"/>
      <c r="N2" s="12"/>
      <c r="O2" s="12"/>
      <c r="Q2" s="13"/>
      <c r="R2" s="14"/>
      <c r="S2" s="15" t="e">
        <f>INDEX(PT_DIFFERENTIATION_NUM_NTAR,MATCH(A2,PT_DIFFERENTIATION_NTAR_ID,0))</f>
        <v>#N/A</v>
      </c>
      <c r="T2" s="16" t="s">
        <v>1</v>
      </c>
      <c r="U2" s="17"/>
      <c r="V2" s="110"/>
      <c r="W2" s="111"/>
      <c r="X2" s="111"/>
      <c r="Y2" s="111"/>
      <c r="Z2" s="111"/>
      <c r="AA2" s="111"/>
      <c r="AB2" s="111"/>
      <c r="AC2" s="112"/>
      <c r="AD2" s="110" t="e">
        <f>INDEX(PT_DIFFERENTIATION_NTAR,MATCH(A2,PT_DIFFERENTIATION_NTAR_ID,0))</f>
        <v>#N/A</v>
      </c>
      <c r="AE2" s="111"/>
      <c r="AF2" s="111"/>
      <c r="AG2" s="111"/>
      <c r="AH2" s="111"/>
      <c r="AI2" s="111"/>
      <c r="AJ2" s="111"/>
      <c r="AK2" s="111"/>
      <c r="AL2" s="110"/>
      <c r="AM2" s="111"/>
      <c r="AN2" s="111"/>
      <c r="AO2" s="111"/>
      <c r="AP2" s="111"/>
      <c r="AQ2" s="111"/>
      <c r="AR2" s="111"/>
      <c r="AS2" s="112"/>
      <c r="AT2" s="110"/>
      <c r="AU2" s="111"/>
      <c r="AV2" s="111"/>
      <c r="AW2" s="111"/>
      <c r="AX2" s="111"/>
      <c r="AY2" s="111"/>
      <c r="AZ2" s="111"/>
      <c r="BA2" s="112"/>
      <c r="BB2" s="110"/>
      <c r="BC2" s="111"/>
      <c r="BD2" s="111"/>
      <c r="BE2" s="111"/>
      <c r="BF2" s="111"/>
      <c r="BG2" s="111"/>
      <c r="BH2" s="111"/>
      <c r="BI2" s="112"/>
      <c r="BJ2" s="110"/>
      <c r="BK2" s="111"/>
      <c r="BL2" s="111"/>
      <c r="BM2" s="111"/>
      <c r="BN2" s="111"/>
      <c r="BO2" s="111"/>
      <c r="BP2" s="111"/>
      <c r="BQ2" s="112"/>
      <c r="BR2" s="110"/>
      <c r="BS2" s="111"/>
      <c r="BT2" s="111"/>
      <c r="BU2" s="111"/>
      <c r="BV2" s="111"/>
      <c r="BW2" s="111"/>
      <c r="BX2" s="111"/>
      <c r="BY2" s="112"/>
      <c r="BZ2" s="112"/>
      <c r="CA2" s="18" t="s">
        <v>2</v>
      </c>
      <c r="CC2" s="19"/>
      <c r="CD2" s="19" t="str">
        <f t="shared" ref="CD2:CD15" si="0">IF(T2="","",T2)</f>
        <v>Наименование тарифа</v>
      </c>
      <c r="CE2" s="19"/>
      <c r="CF2" s="19"/>
      <c r="CG2" s="7">
        <v>0</v>
      </c>
    </row>
    <row r="3" spans="1:85" ht="21" hidden="1" customHeight="1">
      <c r="A3" s="10"/>
      <c r="B3" s="10"/>
      <c r="C3" s="10"/>
      <c r="D3" s="10"/>
      <c r="E3" s="109"/>
      <c r="F3" s="108">
        <v>1</v>
      </c>
      <c r="G3" s="10"/>
      <c r="H3" s="10"/>
      <c r="I3" s="10"/>
      <c r="J3" s="10"/>
      <c r="K3" s="10"/>
      <c r="L3" s="11"/>
      <c r="M3" s="12"/>
      <c r="N3" s="12"/>
      <c r="O3" s="12"/>
      <c r="P3" s="20"/>
      <c r="Q3" s="21"/>
      <c r="R3" s="22"/>
      <c r="S3" s="15" t="e">
        <f>INDEX(PT_DIFFERENTIATION_NUM_TER,MATCH(B3,PT_DIFFERENTIATION_TER_ID,0))</f>
        <v>#N/A</v>
      </c>
      <c r="T3" s="23" t="s">
        <v>3</v>
      </c>
      <c r="U3" s="17"/>
      <c r="V3" s="110"/>
      <c r="W3" s="111"/>
      <c r="X3" s="111"/>
      <c r="Y3" s="111"/>
      <c r="Z3" s="111"/>
      <c r="AA3" s="111"/>
      <c r="AB3" s="111"/>
      <c r="AC3" s="112"/>
      <c r="AD3" s="110" t="e">
        <f>INDEX(PT_DIFFERENTIATION_TER,MATCH(B3,PT_DIFFERENTIATION_TER_ID,0))</f>
        <v>#N/A</v>
      </c>
      <c r="AE3" s="111"/>
      <c r="AF3" s="111"/>
      <c r="AG3" s="111"/>
      <c r="AH3" s="111"/>
      <c r="AI3" s="111"/>
      <c r="AJ3" s="111"/>
      <c r="AK3" s="111"/>
      <c r="AL3" s="110"/>
      <c r="AM3" s="111"/>
      <c r="AN3" s="111"/>
      <c r="AO3" s="111"/>
      <c r="AP3" s="111"/>
      <c r="AQ3" s="111"/>
      <c r="AR3" s="111"/>
      <c r="AS3" s="112"/>
      <c r="AT3" s="110"/>
      <c r="AU3" s="111"/>
      <c r="AV3" s="111"/>
      <c r="AW3" s="111"/>
      <c r="AX3" s="111"/>
      <c r="AY3" s="111"/>
      <c r="AZ3" s="111"/>
      <c r="BA3" s="112"/>
      <c r="BB3" s="110"/>
      <c r="BC3" s="111"/>
      <c r="BD3" s="111"/>
      <c r="BE3" s="111"/>
      <c r="BF3" s="111"/>
      <c r="BG3" s="111"/>
      <c r="BH3" s="111"/>
      <c r="BI3" s="112"/>
      <c r="BJ3" s="110"/>
      <c r="BK3" s="111"/>
      <c r="BL3" s="111"/>
      <c r="BM3" s="111"/>
      <c r="BN3" s="111"/>
      <c r="BO3" s="111"/>
      <c r="BP3" s="111"/>
      <c r="BQ3" s="112"/>
      <c r="BR3" s="110"/>
      <c r="BS3" s="111"/>
      <c r="BT3" s="111"/>
      <c r="BU3" s="111"/>
      <c r="BV3" s="111"/>
      <c r="BW3" s="111"/>
      <c r="BX3" s="111"/>
      <c r="BY3" s="112"/>
      <c r="BZ3" s="112"/>
      <c r="CA3" s="18" t="s">
        <v>4</v>
      </c>
      <c r="CC3" s="19"/>
      <c r="CD3" s="19" t="str">
        <f t="shared" si="0"/>
        <v>Территория действия тарифа</v>
      </c>
      <c r="CE3" s="19"/>
      <c r="CF3" s="19"/>
      <c r="CG3" s="7">
        <v>0</v>
      </c>
    </row>
    <row r="4" spans="1:85" ht="23.25" hidden="1" customHeight="1">
      <c r="A4" s="10"/>
      <c r="B4" s="10"/>
      <c r="C4" s="10"/>
      <c r="D4" s="10"/>
      <c r="E4" s="109"/>
      <c r="F4" s="109"/>
      <c r="G4" s="108">
        <v>1</v>
      </c>
      <c r="H4" s="10"/>
      <c r="I4" s="10"/>
      <c r="J4" s="10"/>
      <c r="K4" s="10"/>
      <c r="L4" s="11"/>
      <c r="M4" s="12"/>
      <c r="N4" s="12"/>
      <c r="O4" s="12"/>
      <c r="P4" s="24"/>
      <c r="Q4" s="21"/>
      <c r="R4" s="22"/>
      <c r="S4" s="15" t="e">
        <f>INDEX(PT_DIFFERENTIATION_NUM_CS,MATCH(C4,PT_DIFFERENTIATION_CS_ID,0))</f>
        <v>#N/A</v>
      </c>
      <c r="T4" s="25" t="s">
        <v>5</v>
      </c>
      <c r="U4" s="17"/>
      <c r="V4" s="110"/>
      <c r="W4" s="111"/>
      <c r="X4" s="111"/>
      <c r="Y4" s="111"/>
      <c r="Z4" s="111"/>
      <c r="AA4" s="111"/>
      <c r="AB4" s="111"/>
      <c r="AC4" s="112"/>
      <c r="AD4" s="110" t="e">
        <f>INDEX(PT_DIFFERENTIATION_CS,MATCH(C4,PT_DIFFERENTIATION_CS_ID,0))</f>
        <v>#N/A</v>
      </c>
      <c r="AE4" s="111"/>
      <c r="AF4" s="111"/>
      <c r="AG4" s="111"/>
      <c r="AH4" s="111"/>
      <c r="AI4" s="111"/>
      <c r="AJ4" s="111"/>
      <c r="AK4" s="111"/>
      <c r="AL4" s="110"/>
      <c r="AM4" s="111"/>
      <c r="AN4" s="111"/>
      <c r="AO4" s="111"/>
      <c r="AP4" s="111"/>
      <c r="AQ4" s="111"/>
      <c r="AR4" s="111"/>
      <c r="AS4" s="112"/>
      <c r="AT4" s="110"/>
      <c r="AU4" s="111"/>
      <c r="AV4" s="111"/>
      <c r="AW4" s="111"/>
      <c r="AX4" s="111"/>
      <c r="AY4" s="111"/>
      <c r="AZ4" s="111"/>
      <c r="BA4" s="112"/>
      <c r="BB4" s="110"/>
      <c r="BC4" s="111"/>
      <c r="BD4" s="111"/>
      <c r="BE4" s="111"/>
      <c r="BF4" s="111"/>
      <c r="BG4" s="111"/>
      <c r="BH4" s="111"/>
      <c r="BI4" s="112"/>
      <c r="BJ4" s="110"/>
      <c r="BK4" s="111"/>
      <c r="BL4" s="111"/>
      <c r="BM4" s="111"/>
      <c r="BN4" s="111"/>
      <c r="BO4" s="111"/>
      <c r="BP4" s="111"/>
      <c r="BQ4" s="112"/>
      <c r="BR4" s="110"/>
      <c r="BS4" s="111"/>
      <c r="BT4" s="111"/>
      <c r="BU4" s="111"/>
      <c r="BV4" s="111"/>
      <c r="BW4" s="111"/>
      <c r="BX4" s="111"/>
      <c r="BY4" s="112"/>
      <c r="BZ4" s="112"/>
      <c r="CA4" s="18" t="s">
        <v>6</v>
      </c>
      <c r="CC4" s="19"/>
      <c r="CD4" s="19" t="str">
        <f t="shared" si="0"/>
        <v xml:space="preserve">Наименование системы теплоснабжения </v>
      </c>
      <c r="CE4" s="19"/>
      <c r="CF4" s="19"/>
      <c r="CG4" s="7">
        <v>0</v>
      </c>
    </row>
    <row r="5" spans="1:85" ht="21" hidden="1" customHeight="1">
      <c r="A5" s="10"/>
      <c r="B5" s="10"/>
      <c r="C5" s="10"/>
      <c r="D5" s="10"/>
      <c r="E5" s="109"/>
      <c r="F5" s="109"/>
      <c r="G5" s="109"/>
      <c r="H5" s="108">
        <v>1</v>
      </c>
      <c r="I5" s="10"/>
      <c r="J5" s="10"/>
      <c r="K5" s="10"/>
      <c r="L5" s="11"/>
      <c r="M5" s="12"/>
      <c r="N5" s="12"/>
      <c r="O5" s="12"/>
      <c r="P5" s="24"/>
      <c r="Q5" s="21"/>
      <c r="R5" s="22"/>
      <c r="S5" s="15" t="e">
        <f>INDEX(PT_DIFFERENTIATION_NUM_IST_TE,MATCH(D5,PT_DIFFERENTIATION_IST_TE_ID,0))</f>
        <v>#N/A</v>
      </c>
      <c r="T5" s="26" t="s">
        <v>7</v>
      </c>
      <c r="U5" s="17"/>
      <c r="V5" s="110"/>
      <c r="W5" s="111"/>
      <c r="X5" s="111"/>
      <c r="Y5" s="111"/>
      <c r="Z5" s="111"/>
      <c r="AA5" s="111"/>
      <c r="AB5" s="111"/>
      <c r="AC5" s="112"/>
      <c r="AD5" s="110" t="e">
        <f>INDEX(PT_DIFFERENTIATION_IST_TE,MATCH(D5,PT_DIFFERENTIATION_IST_TE_ID,0))</f>
        <v>#N/A</v>
      </c>
      <c r="AE5" s="111"/>
      <c r="AF5" s="111"/>
      <c r="AG5" s="111"/>
      <c r="AH5" s="111"/>
      <c r="AI5" s="111"/>
      <c r="AJ5" s="111"/>
      <c r="AK5" s="111"/>
      <c r="AL5" s="110"/>
      <c r="AM5" s="111"/>
      <c r="AN5" s="111"/>
      <c r="AO5" s="111"/>
      <c r="AP5" s="111"/>
      <c r="AQ5" s="111"/>
      <c r="AR5" s="111"/>
      <c r="AS5" s="112"/>
      <c r="AT5" s="110"/>
      <c r="AU5" s="111"/>
      <c r="AV5" s="111"/>
      <c r="AW5" s="111"/>
      <c r="AX5" s="111"/>
      <c r="AY5" s="111"/>
      <c r="AZ5" s="111"/>
      <c r="BA5" s="112"/>
      <c r="BB5" s="110"/>
      <c r="BC5" s="111"/>
      <c r="BD5" s="111"/>
      <c r="BE5" s="111"/>
      <c r="BF5" s="111"/>
      <c r="BG5" s="111"/>
      <c r="BH5" s="111"/>
      <c r="BI5" s="112"/>
      <c r="BJ5" s="110"/>
      <c r="BK5" s="111"/>
      <c r="BL5" s="111"/>
      <c r="BM5" s="111"/>
      <c r="BN5" s="111"/>
      <c r="BO5" s="111"/>
      <c r="BP5" s="111"/>
      <c r="BQ5" s="112"/>
      <c r="BR5" s="110"/>
      <c r="BS5" s="111"/>
      <c r="BT5" s="111"/>
      <c r="BU5" s="111"/>
      <c r="BV5" s="111"/>
      <c r="BW5" s="111"/>
      <c r="BX5" s="111"/>
      <c r="BY5" s="112"/>
      <c r="BZ5" s="112"/>
      <c r="CA5" s="18" t="s">
        <v>8</v>
      </c>
      <c r="CC5" s="19"/>
      <c r="CD5" s="19" t="str">
        <f t="shared" si="0"/>
        <v xml:space="preserve">Источник тепловой энергии  </v>
      </c>
      <c r="CE5" s="19"/>
      <c r="CF5" s="19"/>
      <c r="CG5" s="7">
        <v>0</v>
      </c>
    </row>
    <row r="6" spans="1:85" ht="47.25" hidden="1" customHeight="1">
      <c r="A6" s="10"/>
      <c r="B6" s="10"/>
      <c r="C6" s="10"/>
      <c r="D6" s="10"/>
      <c r="E6" s="109"/>
      <c r="F6" s="109"/>
      <c r="G6" s="109"/>
      <c r="H6" s="109"/>
      <c r="I6" s="99" t="e">
        <f>S5&amp;".1"</f>
        <v>#N/A</v>
      </c>
      <c r="J6" s="10"/>
      <c r="K6" s="10"/>
      <c r="L6" s="11" t="s">
        <v>9</v>
      </c>
      <c r="M6" s="1"/>
      <c r="P6" s="102">
        <v>1</v>
      </c>
      <c r="Q6" s="27"/>
      <c r="R6" s="28"/>
      <c r="S6" s="15" t="e">
        <f>$I6</f>
        <v>#N/A</v>
      </c>
      <c r="T6" s="29" t="s">
        <v>10</v>
      </c>
      <c r="U6" s="17"/>
      <c r="V6" s="103"/>
      <c r="W6" s="104"/>
      <c r="X6" s="104"/>
      <c r="Y6" s="104"/>
      <c r="Z6" s="104"/>
      <c r="AA6" s="104"/>
      <c r="AB6" s="104"/>
      <c r="AC6" s="105"/>
      <c r="AD6" s="103"/>
      <c r="AE6" s="104"/>
      <c r="AF6" s="104"/>
      <c r="AG6" s="104"/>
      <c r="AH6" s="104"/>
      <c r="AI6" s="104"/>
      <c r="AJ6" s="104"/>
      <c r="AK6" s="104"/>
      <c r="AL6" s="103"/>
      <c r="AM6" s="104"/>
      <c r="AN6" s="104"/>
      <c r="AO6" s="104"/>
      <c r="AP6" s="104"/>
      <c r="AQ6" s="104"/>
      <c r="AR6" s="104"/>
      <c r="AS6" s="105"/>
      <c r="AT6" s="103"/>
      <c r="AU6" s="104"/>
      <c r="AV6" s="104"/>
      <c r="AW6" s="104"/>
      <c r="AX6" s="104"/>
      <c r="AY6" s="104"/>
      <c r="AZ6" s="104"/>
      <c r="BA6" s="105"/>
      <c r="BB6" s="103"/>
      <c r="BC6" s="104"/>
      <c r="BD6" s="104"/>
      <c r="BE6" s="104"/>
      <c r="BF6" s="104"/>
      <c r="BG6" s="104"/>
      <c r="BH6" s="104"/>
      <c r="BI6" s="105"/>
      <c r="BJ6" s="103"/>
      <c r="BK6" s="104"/>
      <c r="BL6" s="104"/>
      <c r="BM6" s="104"/>
      <c r="BN6" s="104"/>
      <c r="BO6" s="104"/>
      <c r="BP6" s="104"/>
      <c r="BQ6" s="105"/>
      <c r="BR6" s="103"/>
      <c r="BS6" s="104"/>
      <c r="BT6" s="104"/>
      <c r="BU6" s="104"/>
      <c r="BV6" s="104"/>
      <c r="BW6" s="104"/>
      <c r="BX6" s="104"/>
      <c r="BY6" s="105"/>
      <c r="BZ6" s="105"/>
      <c r="CA6" s="18" t="s">
        <v>11</v>
      </c>
      <c r="CC6" s="19"/>
      <c r="CD6" s="19" t="str">
        <f t="shared" si="0"/>
        <v>Схема подключения теплопотребляющей установки к коллектору источника тепловой энергии</v>
      </c>
      <c r="CE6" s="19"/>
      <c r="CF6" s="19"/>
      <c r="CG6" s="7">
        <v>0</v>
      </c>
    </row>
    <row r="7" spans="1:85" ht="21" hidden="1" customHeight="1">
      <c r="A7" s="10"/>
      <c r="B7" s="10"/>
      <c r="C7" s="10"/>
      <c r="D7" s="10"/>
      <c r="E7" s="109"/>
      <c r="F7" s="109"/>
      <c r="G7" s="109"/>
      <c r="H7" s="109"/>
      <c r="I7" s="100"/>
      <c r="J7" s="99" t="e">
        <f>I6&amp;".1"</f>
        <v>#N/A</v>
      </c>
      <c r="K7" s="10"/>
      <c r="L7" s="11" t="s">
        <v>12</v>
      </c>
      <c r="M7" s="1"/>
      <c r="N7" s="1"/>
      <c r="P7" s="102"/>
      <c r="Q7" s="102">
        <v>1</v>
      </c>
      <c r="R7" s="30"/>
      <c r="S7" s="15" t="e">
        <f>$J7</f>
        <v>#N/A</v>
      </c>
      <c r="T7" s="31" t="s">
        <v>13</v>
      </c>
      <c r="U7" s="17"/>
      <c r="V7" s="103"/>
      <c r="W7" s="104"/>
      <c r="X7" s="104"/>
      <c r="Y7" s="104"/>
      <c r="Z7" s="104"/>
      <c r="AA7" s="104"/>
      <c r="AB7" s="104"/>
      <c r="AC7" s="105"/>
      <c r="AD7" s="103"/>
      <c r="AE7" s="104"/>
      <c r="AF7" s="104"/>
      <c r="AG7" s="104"/>
      <c r="AH7" s="104"/>
      <c r="AI7" s="104"/>
      <c r="AJ7" s="104"/>
      <c r="AK7" s="104"/>
      <c r="AL7" s="103"/>
      <c r="AM7" s="104"/>
      <c r="AN7" s="104"/>
      <c r="AO7" s="104"/>
      <c r="AP7" s="104"/>
      <c r="AQ7" s="104"/>
      <c r="AR7" s="104"/>
      <c r="AS7" s="105"/>
      <c r="AT7" s="103"/>
      <c r="AU7" s="104"/>
      <c r="AV7" s="104"/>
      <c r="AW7" s="104"/>
      <c r="AX7" s="104"/>
      <c r="AY7" s="104"/>
      <c r="AZ7" s="104"/>
      <c r="BA7" s="105"/>
      <c r="BB7" s="103"/>
      <c r="BC7" s="104"/>
      <c r="BD7" s="104"/>
      <c r="BE7" s="104"/>
      <c r="BF7" s="104"/>
      <c r="BG7" s="104"/>
      <c r="BH7" s="104"/>
      <c r="BI7" s="105"/>
      <c r="BJ7" s="103"/>
      <c r="BK7" s="104"/>
      <c r="BL7" s="104"/>
      <c r="BM7" s="104"/>
      <c r="BN7" s="104"/>
      <c r="BO7" s="104"/>
      <c r="BP7" s="104"/>
      <c r="BQ7" s="105"/>
      <c r="BR7" s="103"/>
      <c r="BS7" s="104"/>
      <c r="BT7" s="104"/>
      <c r="BU7" s="104"/>
      <c r="BV7" s="104"/>
      <c r="BW7" s="104"/>
      <c r="BX7" s="104"/>
      <c r="BY7" s="105"/>
      <c r="BZ7" s="105"/>
      <c r="CA7" s="18" t="s">
        <v>14</v>
      </c>
      <c r="CC7" s="19"/>
      <c r="CD7" s="19" t="str">
        <f t="shared" si="0"/>
        <v>Группа потребителей</v>
      </c>
      <c r="CE7" s="19"/>
      <c r="CF7" s="19"/>
      <c r="CG7" s="7">
        <v>0</v>
      </c>
    </row>
    <row r="8" spans="1:85" ht="21" hidden="1" customHeight="1">
      <c r="A8" s="10"/>
      <c r="B8" s="10"/>
      <c r="C8" s="10"/>
      <c r="D8" s="10"/>
      <c r="E8" s="109"/>
      <c r="F8" s="109"/>
      <c r="G8" s="109"/>
      <c r="H8" s="109"/>
      <c r="I8" s="100"/>
      <c r="J8" s="100"/>
      <c r="K8" s="99" t="e">
        <f>J7&amp;".1"</f>
        <v>#N/A</v>
      </c>
      <c r="L8" s="11" t="s">
        <v>15</v>
      </c>
      <c r="M8" s="1"/>
      <c r="N8" s="1"/>
      <c r="O8" s="1"/>
      <c r="P8" s="102"/>
      <c r="Q8" s="102"/>
      <c r="R8" s="30">
        <v>1</v>
      </c>
      <c r="S8" s="15" t="e">
        <f>$K8</f>
        <v>#N/A</v>
      </c>
      <c r="T8" s="32"/>
      <c r="U8" s="17"/>
      <c r="V8" s="33"/>
      <c r="W8" s="34"/>
      <c r="X8" s="33"/>
      <c r="Y8" s="35"/>
      <c r="Z8" s="93"/>
      <c r="AA8" s="95" t="s">
        <v>16</v>
      </c>
      <c r="AB8" s="93"/>
      <c r="AC8" s="95" t="s">
        <v>16</v>
      </c>
      <c r="AD8" s="33"/>
      <c r="AE8" s="34"/>
      <c r="AF8" s="33"/>
      <c r="AG8" s="35"/>
      <c r="AH8" s="93"/>
      <c r="AI8" s="95" t="s">
        <v>16</v>
      </c>
      <c r="AJ8" s="93"/>
      <c r="AK8" s="95" t="s">
        <v>16</v>
      </c>
      <c r="AL8" s="33"/>
      <c r="AM8" s="34"/>
      <c r="AN8" s="33"/>
      <c r="AO8" s="35"/>
      <c r="AP8" s="93"/>
      <c r="AQ8" s="95" t="s">
        <v>16</v>
      </c>
      <c r="AR8" s="93"/>
      <c r="AS8" s="95" t="s">
        <v>16</v>
      </c>
      <c r="AT8" s="33"/>
      <c r="AU8" s="34"/>
      <c r="AV8" s="33"/>
      <c r="AW8" s="35"/>
      <c r="AX8" s="93"/>
      <c r="AY8" s="95" t="s">
        <v>16</v>
      </c>
      <c r="AZ8" s="93"/>
      <c r="BA8" s="95" t="s">
        <v>16</v>
      </c>
      <c r="BB8" s="33"/>
      <c r="BC8" s="34"/>
      <c r="BD8" s="33"/>
      <c r="BE8" s="35"/>
      <c r="BF8" s="93"/>
      <c r="BG8" s="95" t="s">
        <v>16</v>
      </c>
      <c r="BH8" s="93"/>
      <c r="BI8" s="95" t="s">
        <v>16</v>
      </c>
      <c r="BJ8" s="33"/>
      <c r="BK8" s="34"/>
      <c r="BL8" s="33"/>
      <c r="BM8" s="35"/>
      <c r="BN8" s="93"/>
      <c r="BO8" s="95" t="s">
        <v>16</v>
      </c>
      <c r="BP8" s="93"/>
      <c r="BQ8" s="95" t="s">
        <v>16</v>
      </c>
      <c r="BR8" s="33"/>
      <c r="BS8" s="34"/>
      <c r="BT8" s="33"/>
      <c r="BU8" s="35"/>
      <c r="BV8" s="93"/>
      <c r="BW8" s="95" t="s">
        <v>16</v>
      </c>
      <c r="BX8" s="93"/>
      <c r="BY8" s="95" t="s">
        <v>16</v>
      </c>
      <c r="BZ8" s="34"/>
      <c r="CA8" s="96" t="s">
        <v>17</v>
      </c>
      <c r="CB8" s="8" t="e">
        <f ca="1">STRCHECKDATE(V9:BZ9)</f>
        <v>#NAME?</v>
      </c>
      <c r="CC8" s="19"/>
      <c r="CD8" s="19" t="str">
        <f t="shared" si="0"/>
        <v/>
      </c>
      <c r="CE8" s="19"/>
      <c r="CF8" s="19"/>
      <c r="CG8" s="7">
        <v>0</v>
      </c>
    </row>
    <row r="9" spans="1:85" ht="0.75" hidden="1" customHeight="1">
      <c r="A9" s="10"/>
      <c r="B9" s="10"/>
      <c r="C9" s="10"/>
      <c r="D9" s="10"/>
      <c r="E9" s="109"/>
      <c r="F9" s="109"/>
      <c r="G9" s="109"/>
      <c r="H9" s="109"/>
      <c r="I9" s="100"/>
      <c r="J9" s="100"/>
      <c r="K9" s="99"/>
      <c r="L9" s="11"/>
      <c r="M9" s="1"/>
      <c r="N9" s="1"/>
      <c r="O9" s="1"/>
      <c r="P9" s="102"/>
      <c r="Q9" s="102"/>
      <c r="R9" s="30"/>
      <c r="S9" s="36"/>
      <c r="T9" s="17"/>
      <c r="U9" s="17"/>
      <c r="V9" s="34"/>
      <c r="W9" s="34"/>
      <c r="X9" s="34"/>
      <c r="Y9" s="37" t="str">
        <f>Z8&amp;"-"&amp;AB8</f>
        <v>-</v>
      </c>
      <c r="Z9" s="94"/>
      <c r="AA9" s="95"/>
      <c r="AB9" s="94"/>
      <c r="AC9" s="95"/>
      <c r="AD9" s="34"/>
      <c r="AE9" s="34"/>
      <c r="AF9" s="34"/>
      <c r="AG9" s="37" t="str">
        <f>AH8&amp;"-"&amp;AJ8</f>
        <v>-</v>
      </c>
      <c r="AH9" s="94"/>
      <c r="AI9" s="95"/>
      <c r="AJ9" s="94"/>
      <c r="AK9" s="95"/>
      <c r="AL9" s="34"/>
      <c r="AM9" s="34"/>
      <c r="AN9" s="34"/>
      <c r="AO9" s="37" t="str">
        <f>AP8&amp;"-"&amp;AR8</f>
        <v>-</v>
      </c>
      <c r="AP9" s="94"/>
      <c r="AQ9" s="95"/>
      <c r="AR9" s="94"/>
      <c r="AS9" s="95"/>
      <c r="AT9" s="34"/>
      <c r="AU9" s="34"/>
      <c r="AV9" s="34"/>
      <c r="AW9" s="37" t="str">
        <f>AX8&amp;"-"&amp;AZ8</f>
        <v>-</v>
      </c>
      <c r="AX9" s="94"/>
      <c r="AY9" s="95"/>
      <c r="AZ9" s="94"/>
      <c r="BA9" s="95"/>
      <c r="BB9" s="34"/>
      <c r="BC9" s="34"/>
      <c r="BD9" s="34"/>
      <c r="BE9" s="37" t="str">
        <f>BF8&amp;"-"&amp;BH8</f>
        <v>-</v>
      </c>
      <c r="BF9" s="94"/>
      <c r="BG9" s="95"/>
      <c r="BH9" s="94"/>
      <c r="BI9" s="95"/>
      <c r="BJ9" s="34"/>
      <c r="BK9" s="34"/>
      <c r="BL9" s="34"/>
      <c r="BM9" s="37" t="str">
        <f>BN8&amp;"-"&amp;BP8</f>
        <v>-</v>
      </c>
      <c r="BN9" s="94"/>
      <c r="BO9" s="95"/>
      <c r="BP9" s="94"/>
      <c r="BQ9" s="95"/>
      <c r="BR9" s="34"/>
      <c r="BS9" s="34"/>
      <c r="BT9" s="34"/>
      <c r="BU9" s="37" t="str">
        <f>BV8&amp;"-"&amp;BX8</f>
        <v>-</v>
      </c>
      <c r="BV9" s="94"/>
      <c r="BW9" s="95"/>
      <c r="BX9" s="94"/>
      <c r="BY9" s="95"/>
      <c r="BZ9" s="34"/>
      <c r="CA9" s="97"/>
      <c r="CC9" s="19"/>
      <c r="CD9" s="19" t="str">
        <f t="shared" si="0"/>
        <v/>
      </c>
      <c r="CE9" s="19"/>
      <c r="CF9" s="19"/>
      <c r="CG9" s="7">
        <v>0</v>
      </c>
    </row>
    <row r="10" spans="1:85" ht="15" hidden="1" customHeight="1">
      <c r="A10" s="10"/>
      <c r="B10" s="10"/>
      <c r="C10" s="10"/>
      <c r="D10" s="10"/>
      <c r="E10" s="109"/>
      <c r="F10" s="109"/>
      <c r="G10" s="109"/>
      <c r="H10" s="109"/>
      <c r="I10" s="100"/>
      <c r="J10" s="99"/>
      <c r="K10" s="10"/>
      <c r="L10" s="11"/>
      <c r="M10" s="1"/>
      <c r="N10" s="1"/>
      <c r="P10" s="102"/>
      <c r="Q10" s="102"/>
      <c r="R10" s="28"/>
      <c r="S10" s="38"/>
      <c r="T10" s="39" t="s">
        <v>18</v>
      </c>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1"/>
      <c r="CA10" s="98"/>
      <c r="CC10" s="19"/>
      <c r="CD10" s="19" t="str">
        <f t="shared" si="0"/>
        <v>Добавить вид теплоносителя (параметры теплоносителя)</v>
      </c>
      <c r="CE10" s="19"/>
      <c r="CF10" s="19"/>
      <c r="CG10" s="7">
        <v>0</v>
      </c>
    </row>
    <row r="11" spans="1:85" ht="15" hidden="1" customHeight="1">
      <c r="A11" s="10"/>
      <c r="B11" s="10"/>
      <c r="C11" s="10"/>
      <c r="D11" s="10"/>
      <c r="E11" s="109"/>
      <c r="F11" s="109"/>
      <c r="G11" s="109"/>
      <c r="H11" s="109"/>
      <c r="I11" s="99"/>
      <c r="J11" s="10"/>
      <c r="K11" s="10"/>
      <c r="L11" s="11"/>
      <c r="M11" s="1"/>
      <c r="P11" s="102"/>
      <c r="Q11" s="27"/>
      <c r="R11" s="28"/>
      <c r="S11" s="38"/>
      <c r="T11" s="42" t="s">
        <v>19</v>
      </c>
      <c r="U11" s="40"/>
      <c r="V11" s="40"/>
      <c r="W11" s="40"/>
      <c r="X11" s="40"/>
      <c r="Y11" s="40"/>
      <c r="Z11" s="40"/>
      <c r="AA11" s="40"/>
      <c r="AB11" s="40"/>
      <c r="AC11" s="43"/>
      <c r="AD11" s="40"/>
      <c r="AE11" s="40"/>
      <c r="AF11" s="40"/>
      <c r="AG11" s="40"/>
      <c r="AH11" s="40"/>
      <c r="AI11" s="40"/>
      <c r="AJ11" s="40"/>
      <c r="AK11" s="43"/>
      <c r="AL11" s="40"/>
      <c r="AM11" s="40"/>
      <c r="AN11" s="40"/>
      <c r="AO11" s="40"/>
      <c r="AP11" s="40"/>
      <c r="AQ11" s="40"/>
      <c r="AR11" s="40"/>
      <c r="AS11" s="43"/>
      <c r="AT11" s="40"/>
      <c r="AU11" s="40"/>
      <c r="AV11" s="40"/>
      <c r="AW11" s="40"/>
      <c r="AX11" s="40"/>
      <c r="AY11" s="40"/>
      <c r="AZ11" s="40"/>
      <c r="BA11" s="43"/>
      <c r="BB11" s="40"/>
      <c r="BC11" s="40"/>
      <c r="BD11" s="40"/>
      <c r="BE11" s="40"/>
      <c r="BF11" s="40"/>
      <c r="BG11" s="40"/>
      <c r="BH11" s="40"/>
      <c r="BI11" s="43"/>
      <c r="BJ11" s="40"/>
      <c r="BK11" s="40"/>
      <c r="BL11" s="40"/>
      <c r="BM11" s="40"/>
      <c r="BN11" s="40"/>
      <c r="BO11" s="40"/>
      <c r="BP11" s="40"/>
      <c r="BQ11" s="43"/>
      <c r="BR11" s="40"/>
      <c r="BS11" s="40"/>
      <c r="BT11" s="40"/>
      <c r="BU11" s="40"/>
      <c r="BV11" s="40"/>
      <c r="BW11" s="40"/>
      <c r="BX11" s="40"/>
      <c r="BY11" s="43"/>
      <c r="BZ11" s="40"/>
      <c r="CA11" s="44"/>
      <c r="CC11" s="19"/>
      <c r="CD11" s="19" t="str">
        <f t="shared" si="0"/>
        <v>Добавить группу потребителей</v>
      </c>
      <c r="CE11" s="19"/>
      <c r="CF11" s="19"/>
      <c r="CG11" s="7">
        <v>0</v>
      </c>
    </row>
    <row r="12" spans="1:85" ht="14.25" hidden="1" customHeight="1">
      <c r="A12" s="10"/>
      <c r="B12" s="10"/>
      <c r="C12" s="10"/>
      <c r="D12" s="10"/>
      <c r="E12" s="109"/>
      <c r="F12" s="109"/>
      <c r="G12" s="109"/>
      <c r="H12" s="108"/>
      <c r="I12" s="10"/>
      <c r="J12" s="10"/>
      <c r="K12" s="10"/>
      <c r="L12" s="11"/>
      <c r="M12" s="12"/>
      <c r="N12" s="12"/>
      <c r="O12" s="1"/>
      <c r="P12" s="13"/>
      <c r="Q12" s="45"/>
      <c r="R12" s="14"/>
      <c r="S12" s="38"/>
      <c r="T12" s="46" t="s">
        <v>20</v>
      </c>
      <c r="U12" s="40"/>
      <c r="V12" s="40"/>
      <c r="W12" s="40"/>
      <c r="X12" s="40"/>
      <c r="Y12" s="40"/>
      <c r="Z12" s="40"/>
      <c r="AA12" s="40"/>
      <c r="AB12" s="40"/>
      <c r="AC12" s="43"/>
      <c r="AD12" s="40"/>
      <c r="AE12" s="40"/>
      <c r="AF12" s="40"/>
      <c r="AG12" s="40"/>
      <c r="AH12" s="40"/>
      <c r="AI12" s="40"/>
      <c r="AJ12" s="40"/>
      <c r="AK12" s="43"/>
      <c r="AL12" s="40"/>
      <c r="AM12" s="40"/>
      <c r="AN12" s="40"/>
      <c r="AO12" s="40"/>
      <c r="AP12" s="40"/>
      <c r="AQ12" s="40"/>
      <c r="AR12" s="40"/>
      <c r="AS12" s="43"/>
      <c r="AT12" s="40"/>
      <c r="AU12" s="40"/>
      <c r="AV12" s="40"/>
      <c r="AW12" s="40"/>
      <c r="AX12" s="40"/>
      <c r="AY12" s="40"/>
      <c r="AZ12" s="40"/>
      <c r="BA12" s="43"/>
      <c r="BB12" s="40"/>
      <c r="BC12" s="40"/>
      <c r="BD12" s="40"/>
      <c r="BE12" s="40"/>
      <c r="BF12" s="40"/>
      <c r="BG12" s="40"/>
      <c r="BH12" s="40"/>
      <c r="BI12" s="43"/>
      <c r="BJ12" s="40"/>
      <c r="BK12" s="40"/>
      <c r="BL12" s="40"/>
      <c r="BM12" s="40"/>
      <c r="BN12" s="40"/>
      <c r="BO12" s="40"/>
      <c r="BP12" s="40"/>
      <c r="BQ12" s="43"/>
      <c r="BR12" s="40"/>
      <c r="BS12" s="40"/>
      <c r="BT12" s="40"/>
      <c r="BU12" s="40"/>
      <c r="BV12" s="40"/>
      <c r="BW12" s="40"/>
      <c r="BX12" s="40"/>
      <c r="BY12" s="43"/>
      <c r="BZ12" s="40"/>
      <c r="CA12" s="44"/>
      <c r="CC12" s="19"/>
      <c r="CD12" s="19" t="str">
        <f t="shared" si="0"/>
        <v>Добавить схему подключения</v>
      </c>
      <c r="CE12" s="19"/>
      <c r="CF12" s="19"/>
      <c r="CG12" s="7">
        <v>0</v>
      </c>
    </row>
    <row r="13" spans="1:85" s="8" customFormat="1" ht="0.75" hidden="1" customHeight="1">
      <c r="A13" s="47"/>
      <c r="B13" s="47"/>
      <c r="C13" s="47"/>
      <c r="D13" s="47"/>
      <c r="E13" s="109"/>
      <c r="F13" s="109"/>
      <c r="G13" s="108"/>
      <c r="H13" s="47"/>
      <c r="I13" s="47"/>
      <c r="J13" s="47"/>
      <c r="K13" s="47"/>
      <c r="L13" s="48"/>
      <c r="M13" s="49"/>
      <c r="N13" s="49"/>
      <c r="P13" s="50"/>
      <c r="Q13" s="51"/>
      <c r="R13" s="50"/>
      <c r="S13" s="52"/>
      <c r="T13" s="53" t="s">
        <v>21</v>
      </c>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C13" s="19"/>
      <c r="CD13" s="19" t="str">
        <f t="shared" si="0"/>
        <v>Добавить источник для дифференциации</v>
      </c>
      <c r="CE13" s="19"/>
      <c r="CF13" s="19"/>
      <c r="CG13" s="8">
        <v>0</v>
      </c>
    </row>
    <row r="14" spans="1:85" s="8" customFormat="1" ht="0.75" hidden="1" customHeight="1">
      <c r="A14" s="47"/>
      <c r="B14" s="47"/>
      <c r="C14" s="47"/>
      <c r="D14" s="47"/>
      <c r="E14" s="109"/>
      <c r="F14" s="108"/>
      <c r="G14" s="47"/>
      <c r="H14" s="47"/>
      <c r="I14" s="47"/>
      <c r="J14" s="47"/>
      <c r="K14" s="47"/>
      <c r="L14" s="48"/>
      <c r="M14" s="55"/>
      <c r="N14" s="55"/>
      <c r="P14" s="50"/>
      <c r="Q14" s="51"/>
      <c r="R14" s="50"/>
      <c r="S14" s="56"/>
      <c r="T14" s="57" t="s">
        <v>22</v>
      </c>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C14" s="19"/>
      <c r="CD14" s="19" t="str">
        <f t="shared" si="0"/>
        <v>Добавить централизованную систему для дифференциации</v>
      </c>
      <c r="CE14" s="19"/>
      <c r="CF14" s="19"/>
      <c r="CG14" s="8">
        <v>0</v>
      </c>
    </row>
    <row r="15" spans="1:85" s="8" customFormat="1" ht="0.75" hidden="1" customHeight="1">
      <c r="A15" s="47"/>
      <c r="B15" s="47"/>
      <c r="C15" s="47"/>
      <c r="D15" s="47"/>
      <c r="E15" s="108"/>
      <c r="F15" s="47"/>
      <c r="G15" s="47"/>
      <c r="H15" s="47"/>
      <c r="I15" s="47"/>
      <c r="J15" s="47"/>
      <c r="K15" s="47"/>
      <c r="L15" s="48"/>
      <c r="M15" s="55"/>
      <c r="N15" s="55"/>
      <c r="P15" s="50"/>
      <c r="Q15" s="51"/>
      <c r="R15" s="50"/>
      <c r="S15" s="56"/>
      <c r="T15" s="59" t="s">
        <v>23</v>
      </c>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C15" s="19"/>
      <c r="CD15" s="19" t="str">
        <f t="shared" si="0"/>
        <v>Добавить территорию для дифференциации</v>
      </c>
      <c r="CE15" s="19"/>
      <c r="CF15" s="19"/>
      <c r="CG15" s="8">
        <v>0</v>
      </c>
    </row>
    <row r="16" spans="1:85" ht="14.25" hidden="1" customHeight="1">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CG16" s="7">
        <v>0</v>
      </c>
    </row>
    <row r="17" spans="1:85" ht="14.25" hidden="1" customHeight="1">
      <c r="AD17" s="60"/>
      <c r="AE17" s="60"/>
      <c r="AF17" s="60"/>
      <c r="AG17" s="61"/>
      <c r="AH17" s="139"/>
      <c r="AI17" s="140" t="s">
        <v>16</v>
      </c>
      <c r="AJ17" s="139"/>
      <c r="AK17" s="140" t="s">
        <v>16</v>
      </c>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CG17" s="7">
        <v>0</v>
      </c>
    </row>
    <row r="18" spans="1:85" ht="14.25" hidden="1" customHeight="1">
      <c r="AD18" s="60"/>
      <c r="AE18" s="60"/>
      <c r="AF18" s="60"/>
      <c r="AG18" s="37" t="str">
        <f>AH17&amp;"-"&amp;AJ17</f>
        <v>-</v>
      </c>
      <c r="AH18" s="140"/>
      <c r="AI18" s="140"/>
      <c r="AJ18" s="140"/>
      <c r="AK18" s="140"/>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CG18" s="7">
        <v>0</v>
      </c>
    </row>
    <row r="19" spans="1:85" ht="14.25" hidden="1" customHeight="1">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CG19" s="7">
        <v>0</v>
      </c>
    </row>
    <row r="20" spans="1:85" s="1" customFormat="1" ht="22.5" hidden="1" customHeight="1">
      <c r="L20" s="2"/>
      <c r="M20" s="3"/>
      <c r="N20" s="3"/>
      <c r="O20" s="62" t="s">
        <v>24</v>
      </c>
      <c r="P20" s="3"/>
      <c r="Q20" s="63"/>
      <c r="R20" s="63"/>
      <c r="S20" s="12"/>
      <c r="Z20" s="62"/>
      <c r="AB20" s="62"/>
      <c r="AH20" s="62"/>
      <c r="AJ20" s="62"/>
      <c r="AP20" s="62"/>
      <c r="AR20" s="62"/>
      <c r="AX20" s="62"/>
      <c r="AZ20" s="62"/>
      <c r="BF20" s="62"/>
      <c r="BH20" s="62"/>
      <c r="BN20" s="62"/>
      <c r="BP20" s="62"/>
      <c r="BV20" s="62"/>
      <c r="BX20" s="62"/>
      <c r="CB20" s="8"/>
      <c r="CC20" s="8"/>
      <c r="CD20" s="8"/>
      <c r="CE20" s="8"/>
      <c r="CF20" s="8"/>
      <c r="CG20" s="1">
        <v>0</v>
      </c>
    </row>
    <row r="21" spans="1:85" s="1" customFormat="1" ht="14.25" hidden="1" customHeight="1">
      <c r="L21" s="2"/>
      <c r="M21" s="3"/>
      <c r="N21" s="3"/>
      <c r="O21" s="3"/>
      <c r="P21" s="3"/>
      <c r="Q21" s="63"/>
      <c r="R21" s="63"/>
      <c r="S21" s="12"/>
      <c r="CB21" s="8"/>
      <c r="CC21" s="8"/>
      <c r="CD21" s="8"/>
      <c r="CE21" s="8"/>
      <c r="CF21" s="8"/>
      <c r="CG21" s="1">
        <v>0</v>
      </c>
    </row>
    <row r="22" spans="1:85" s="1" customFormat="1" ht="14.25" hidden="1" customHeight="1">
      <c r="L22" s="2"/>
      <c r="M22" s="3"/>
      <c r="N22" s="3"/>
      <c r="O22" s="11" t="s">
        <v>25</v>
      </c>
      <c r="P22" s="3"/>
      <c r="Q22" s="63"/>
      <c r="R22" s="63"/>
      <c r="S22" s="12"/>
      <c r="T22" s="1" t="s">
        <v>26</v>
      </c>
      <c r="AA22" s="64" t="s">
        <v>27</v>
      </c>
      <c r="AC22" s="64" t="s">
        <v>28</v>
      </c>
      <c r="AD22" s="1" t="s">
        <v>26</v>
      </c>
      <c r="AI22" s="64" t="s">
        <v>29</v>
      </c>
      <c r="AK22" s="64" t="s">
        <v>28</v>
      </c>
      <c r="AQ22" s="64" t="s">
        <v>27</v>
      </c>
      <c r="AS22" s="64" t="s">
        <v>28</v>
      </c>
      <c r="AY22" s="64" t="s">
        <v>27</v>
      </c>
      <c r="BA22" s="64" t="s">
        <v>28</v>
      </c>
      <c r="BG22" s="64" t="s">
        <v>27</v>
      </c>
      <c r="BI22" s="64" t="s">
        <v>28</v>
      </c>
      <c r="BO22" s="64" t="s">
        <v>27</v>
      </c>
      <c r="BQ22" s="64" t="s">
        <v>28</v>
      </c>
      <c r="BW22" s="64" t="s">
        <v>27</v>
      </c>
      <c r="BY22" s="64" t="s">
        <v>28</v>
      </c>
      <c r="CB22" s="8"/>
      <c r="CC22" s="8"/>
      <c r="CD22" s="8"/>
      <c r="CE22" s="8"/>
      <c r="CF22" s="8"/>
      <c r="CG22" s="1">
        <v>0</v>
      </c>
    </row>
    <row r="23" spans="1:85" ht="14.25" hidden="1" customHeight="1">
      <c r="O23" s="11"/>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CG23" s="7">
        <v>0</v>
      </c>
    </row>
    <row r="24" spans="1:85" ht="14.25" hidden="1" customHeight="1">
      <c r="O24" s="11"/>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CG24" s="7">
        <v>0</v>
      </c>
    </row>
    <row r="25" spans="1:85" ht="14.65" customHeight="1">
      <c r="Q25" s="65"/>
      <c r="R25" s="65"/>
      <c r="S25" s="66"/>
      <c r="T25" s="67"/>
      <c r="U25" s="6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CG25" s="7">
        <v>14</v>
      </c>
    </row>
    <row r="26" spans="1:85" ht="14.65" customHeight="1">
      <c r="Q26" s="65"/>
      <c r="R26" s="65"/>
      <c r="S26" s="1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41"/>
      <c r="U26" s="141"/>
      <c r="V26" s="141"/>
      <c r="W26" s="141"/>
      <c r="X26" s="141"/>
      <c r="Y26" s="141"/>
      <c r="Z26" s="141"/>
      <c r="AA26" s="141"/>
      <c r="AB26" s="141"/>
      <c r="AC26" s="141"/>
      <c r="AD26" s="141"/>
      <c r="AE26" s="141"/>
      <c r="AF26" s="141"/>
      <c r="AG26" s="141"/>
      <c r="AH26" s="141"/>
      <c r="AI26" s="141"/>
      <c r="AJ26" s="141"/>
      <c r="AK26" s="68"/>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CG26" s="7">
        <v>14</v>
      </c>
    </row>
    <row r="27" spans="1:85" ht="14.65" customHeight="1">
      <c r="Q27" s="65"/>
      <c r="R27" s="65"/>
      <c r="S27" s="142" t="str">
        <f>IF(org=0,"Не определено",org)</f>
        <v>МУП "Управление тепловодоснабжения и водоотведения "Сибиряк" муниципального образования сельское поселение Нижнесортымский</v>
      </c>
      <c r="T27" s="142"/>
      <c r="U27" s="142"/>
      <c r="V27" s="142"/>
      <c r="W27" s="142"/>
      <c r="X27" s="142"/>
      <c r="Y27" s="142"/>
      <c r="Z27" s="142"/>
      <c r="AA27" s="142"/>
      <c r="AB27" s="142"/>
      <c r="AC27" s="142"/>
      <c r="AD27" s="142"/>
      <c r="AE27" s="142"/>
      <c r="AF27" s="142"/>
      <c r="AG27" s="142"/>
      <c r="AH27" s="142"/>
      <c r="AI27" s="142"/>
      <c r="AJ27" s="142"/>
      <c r="AK27" s="68"/>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CG27" s="7">
        <v>14</v>
      </c>
    </row>
    <row r="28" spans="1:85" ht="14.25" hidden="1" customHeight="1">
      <c r="Q28" s="65"/>
      <c r="R28" s="65"/>
      <c r="S28" s="66"/>
      <c r="T28" s="67"/>
      <c r="U28" s="67"/>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CG28" s="7">
        <v>0</v>
      </c>
    </row>
    <row r="29" spans="1:85" s="72" customFormat="1" ht="25.5" hidden="1" customHeight="1">
      <c r="A29" s="64"/>
      <c r="B29" s="64"/>
      <c r="C29" s="64"/>
      <c r="D29" s="64"/>
      <c r="E29" s="64"/>
      <c r="F29" s="64"/>
      <c r="G29" s="64"/>
      <c r="H29" s="64"/>
      <c r="I29" s="64"/>
      <c r="J29" s="64"/>
      <c r="K29" s="64"/>
      <c r="L29" s="11"/>
      <c r="M29" s="64"/>
      <c r="N29" s="64"/>
      <c r="O29" s="64"/>
      <c r="S29" s="137" t="s">
        <v>30</v>
      </c>
      <c r="T29" s="137"/>
      <c r="U29" s="73"/>
      <c r="V29" s="138" t="str">
        <f>IF(TITLE_NAME_OR_PR_CHANGE="",IF(TITLE_NAME_OR_PR="","",TITLE_NAME_OR_PR),TITLE_NAME_OR_PR_CHANGE)</f>
        <v/>
      </c>
      <c r="W29" s="138"/>
      <c r="X29" s="138"/>
      <c r="Y29" s="138"/>
      <c r="Z29" s="138"/>
      <c r="AA29" s="138"/>
      <c r="AB29" s="138"/>
      <c r="AC29" s="7"/>
      <c r="AD29" s="138" t="str">
        <f>IF(TITLE_NAME_OR_PR_CHANGE="",IF(TITLE_NAME_OR_PR="","",TITLE_NAME_OR_PR),TITLE_NAME_OR_PR_CHANGE)</f>
        <v/>
      </c>
      <c r="AE29" s="138"/>
      <c r="AF29" s="138"/>
      <c r="AG29" s="138"/>
      <c r="AH29" s="138"/>
      <c r="AI29" s="138"/>
      <c r="AJ29" s="138"/>
      <c r="AK29" s="7"/>
      <c r="AL29" s="138" t="str">
        <f>IF(TITLE_NAME_OR_PR_CHANGE="",IF(TITLE_NAME_OR_PR="","",TITLE_NAME_OR_PR),TITLE_NAME_OR_PR_CHANGE)</f>
        <v/>
      </c>
      <c r="AM29" s="138"/>
      <c r="AN29" s="138"/>
      <c r="AO29" s="138"/>
      <c r="AP29" s="138"/>
      <c r="AQ29" s="138"/>
      <c r="AR29" s="138"/>
      <c r="AS29" s="7"/>
      <c r="AT29" s="138" t="str">
        <f>IF(TITLE_NAME_OR_PR_CHANGE="",IF(TITLE_NAME_OR_PR="","",TITLE_NAME_OR_PR),TITLE_NAME_OR_PR_CHANGE)</f>
        <v/>
      </c>
      <c r="AU29" s="138"/>
      <c r="AV29" s="138"/>
      <c r="AW29" s="138"/>
      <c r="AX29" s="138"/>
      <c r="AY29" s="138"/>
      <c r="AZ29" s="138"/>
      <c r="BA29" s="7"/>
      <c r="BB29" s="138" t="str">
        <f>IF(TITLE_NAME_OR_PR_CHANGE="",IF(TITLE_NAME_OR_PR="","",TITLE_NAME_OR_PR),TITLE_NAME_OR_PR_CHANGE)</f>
        <v/>
      </c>
      <c r="BC29" s="138"/>
      <c r="BD29" s="138"/>
      <c r="BE29" s="138"/>
      <c r="BF29" s="138"/>
      <c r="BG29" s="138"/>
      <c r="BH29" s="138"/>
      <c r="BI29" s="7"/>
      <c r="BJ29" s="138" t="str">
        <f>IF(TITLE_NAME_OR_PR_CHANGE="",IF(TITLE_NAME_OR_PR="","",TITLE_NAME_OR_PR),TITLE_NAME_OR_PR_CHANGE)</f>
        <v/>
      </c>
      <c r="BK29" s="138"/>
      <c r="BL29" s="138"/>
      <c r="BM29" s="138"/>
      <c r="BN29" s="138"/>
      <c r="BO29" s="138"/>
      <c r="BP29" s="138"/>
      <c r="BQ29" s="7"/>
      <c r="BR29" s="138" t="str">
        <f>IF(TITLE_NAME_OR_PR_CHANGE="",IF(TITLE_NAME_OR_PR="","",TITLE_NAME_OR_PR),TITLE_NAME_OR_PR_CHANGE)</f>
        <v/>
      </c>
      <c r="BS29" s="138"/>
      <c r="BT29" s="138"/>
      <c r="BU29" s="138"/>
      <c r="BV29" s="138"/>
      <c r="BW29" s="138"/>
      <c r="BX29" s="138"/>
      <c r="BY29" s="7"/>
      <c r="BZ29" s="7"/>
      <c r="CA29" s="74"/>
      <c r="CB29" s="19"/>
      <c r="CC29" s="19"/>
      <c r="CD29" s="19"/>
      <c r="CE29" s="19"/>
      <c r="CF29" s="19"/>
      <c r="CG29" s="72">
        <v>0</v>
      </c>
    </row>
    <row r="30" spans="1:85" s="72" customFormat="1" ht="18.75" hidden="1" customHeight="1">
      <c r="A30" s="64"/>
      <c r="B30" s="64"/>
      <c r="C30" s="64"/>
      <c r="D30" s="64"/>
      <c r="E30" s="64"/>
      <c r="F30" s="64"/>
      <c r="G30" s="64"/>
      <c r="H30" s="64"/>
      <c r="I30" s="64"/>
      <c r="J30" s="64"/>
      <c r="K30" s="64"/>
      <c r="L30" s="11"/>
      <c r="M30" s="64"/>
      <c r="N30" s="64"/>
      <c r="O30" s="64"/>
      <c r="S30" s="137" t="s">
        <v>31</v>
      </c>
      <c r="T30" s="137"/>
      <c r="U30" s="73"/>
      <c r="V30" s="136">
        <f>IF(TITLE_DATE_PR_CHANGE="",IF(TITLE_DATE_PR="","",TITLE_DATE_PR),TITLE_DATE_PR_CHANGE)</f>
        <v>45763</v>
      </c>
      <c r="W30" s="136"/>
      <c r="X30" s="136"/>
      <c r="Y30" s="136"/>
      <c r="Z30" s="136"/>
      <c r="AA30" s="136"/>
      <c r="AB30" s="136"/>
      <c r="AC30" s="7"/>
      <c r="AD30" s="136">
        <f>IF(TITLE_DATE_PR_CHANGE="",IF(TITLE_DATE_PR="","",TITLE_DATE_PR),TITLE_DATE_PR_CHANGE)</f>
        <v>45763</v>
      </c>
      <c r="AE30" s="136"/>
      <c r="AF30" s="136"/>
      <c r="AG30" s="136"/>
      <c r="AH30" s="136"/>
      <c r="AI30" s="136"/>
      <c r="AJ30" s="136"/>
      <c r="AK30" s="7"/>
      <c r="AL30" s="136">
        <f>IF(TITLE_DATE_PR_CHANGE="",IF(TITLE_DATE_PR="","",TITLE_DATE_PR),TITLE_DATE_PR_CHANGE)</f>
        <v>45763</v>
      </c>
      <c r="AM30" s="136"/>
      <c r="AN30" s="136"/>
      <c r="AO30" s="136"/>
      <c r="AP30" s="136"/>
      <c r="AQ30" s="136"/>
      <c r="AR30" s="136"/>
      <c r="AS30" s="7"/>
      <c r="AT30" s="136">
        <f>IF(TITLE_DATE_PR_CHANGE="",IF(TITLE_DATE_PR="","",TITLE_DATE_PR),TITLE_DATE_PR_CHANGE)</f>
        <v>45763</v>
      </c>
      <c r="AU30" s="136"/>
      <c r="AV30" s="136"/>
      <c r="AW30" s="136"/>
      <c r="AX30" s="136"/>
      <c r="AY30" s="136"/>
      <c r="AZ30" s="136"/>
      <c r="BA30" s="7"/>
      <c r="BB30" s="136">
        <f>IF(TITLE_DATE_PR_CHANGE="",IF(TITLE_DATE_PR="","",TITLE_DATE_PR),TITLE_DATE_PR_CHANGE)</f>
        <v>45763</v>
      </c>
      <c r="BC30" s="136"/>
      <c r="BD30" s="136"/>
      <c r="BE30" s="136"/>
      <c r="BF30" s="136"/>
      <c r="BG30" s="136"/>
      <c r="BH30" s="136"/>
      <c r="BI30" s="7"/>
      <c r="BJ30" s="136">
        <f>IF(TITLE_DATE_PR_CHANGE="",IF(TITLE_DATE_PR="","",TITLE_DATE_PR),TITLE_DATE_PR_CHANGE)</f>
        <v>45763</v>
      </c>
      <c r="BK30" s="136"/>
      <c r="BL30" s="136"/>
      <c r="BM30" s="136"/>
      <c r="BN30" s="136"/>
      <c r="BO30" s="136"/>
      <c r="BP30" s="136"/>
      <c r="BQ30" s="7"/>
      <c r="BR30" s="136">
        <f>IF(TITLE_DATE_PR_CHANGE="",IF(TITLE_DATE_PR="","",TITLE_DATE_PR),TITLE_DATE_PR_CHANGE)</f>
        <v>45763</v>
      </c>
      <c r="BS30" s="136"/>
      <c r="BT30" s="136"/>
      <c r="BU30" s="136"/>
      <c r="BV30" s="136"/>
      <c r="BW30" s="136"/>
      <c r="BX30" s="136"/>
      <c r="BY30" s="7"/>
      <c r="BZ30" s="7"/>
      <c r="CA30" s="74"/>
      <c r="CB30" s="19"/>
      <c r="CC30" s="19"/>
      <c r="CD30" s="19"/>
      <c r="CE30" s="19"/>
      <c r="CF30" s="19"/>
      <c r="CG30" s="72">
        <v>0</v>
      </c>
    </row>
    <row r="31" spans="1:85" s="72" customFormat="1" ht="18.75" hidden="1" customHeight="1">
      <c r="A31" s="64"/>
      <c r="B31" s="64"/>
      <c r="C31" s="64"/>
      <c r="D31" s="64"/>
      <c r="E31" s="64"/>
      <c r="F31" s="64"/>
      <c r="G31" s="64"/>
      <c r="H31" s="64"/>
      <c r="I31" s="64"/>
      <c r="J31" s="64"/>
      <c r="K31" s="64"/>
      <c r="L31" s="11"/>
      <c r="M31" s="64"/>
      <c r="N31" s="64"/>
      <c r="O31" s="64"/>
      <c r="S31" s="137" t="s">
        <v>32</v>
      </c>
      <c r="T31" s="137"/>
      <c r="U31" s="73"/>
      <c r="V31" s="138" t="str">
        <f>IF(TITLE_NUMBER_PR_CHANGE="",IF(TITLE_NUMBER_PR="","",TITLE_NUMBER_PR),TITLE_NUMBER_PR_CHANGE)</f>
        <v>476</v>
      </c>
      <c r="W31" s="138"/>
      <c r="X31" s="138"/>
      <c r="Y31" s="138"/>
      <c r="Z31" s="138"/>
      <c r="AA31" s="138"/>
      <c r="AB31" s="138"/>
      <c r="AC31" s="7"/>
      <c r="AD31" s="138" t="str">
        <f>IF(TITLE_NUMBER_PR_CHANGE="",IF(TITLE_NUMBER_PR="","",TITLE_NUMBER_PR),TITLE_NUMBER_PR_CHANGE)</f>
        <v>476</v>
      </c>
      <c r="AE31" s="138"/>
      <c r="AF31" s="138"/>
      <c r="AG31" s="138"/>
      <c r="AH31" s="138"/>
      <c r="AI31" s="138"/>
      <c r="AJ31" s="138"/>
      <c r="AK31" s="7"/>
      <c r="AL31" s="138" t="str">
        <f>IF(TITLE_NUMBER_PR_CHANGE="",IF(TITLE_NUMBER_PR="","",TITLE_NUMBER_PR),TITLE_NUMBER_PR_CHANGE)</f>
        <v>476</v>
      </c>
      <c r="AM31" s="138"/>
      <c r="AN31" s="138"/>
      <c r="AO31" s="138"/>
      <c r="AP31" s="138"/>
      <c r="AQ31" s="138"/>
      <c r="AR31" s="138"/>
      <c r="AS31" s="7"/>
      <c r="AT31" s="138" t="str">
        <f>IF(TITLE_NUMBER_PR_CHANGE="",IF(TITLE_NUMBER_PR="","",TITLE_NUMBER_PR),TITLE_NUMBER_PR_CHANGE)</f>
        <v>476</v>
      </c>
      <c r="AU31" s="138"/>
      <c r="AV31" s="138"/>
      <c r="AW31" s="138"/>
      <c r="AX31" s="138"/>
      <c r="AY31" s="138"/>
      <c r="AZ31" s="138"/>
      <c r="BA31" s="7"/>
      <c r="BB31" s="138" t="str">
        <f>IF(TITLE_NUMBER_PR_CHANGE="",IF(TITLE_NUMBER_PR="","",TITLE_NUMBER_PR),TITLE_NUMBER_PR_CHANGE)</f>
        <v>476</v>
      </c>
      <c r="BC31" s="138"/>
      <c r="BD31" s="138"/>
      <c r="BE31" s="138"/>
      <c r="BF31" s="138"/>
      <c r="BG31" s="138"/>
      <c r="BH31" s="138"/>
      <c r="BI31" s="7"/>
      <c r="BJ31" s="138" t="str">
        <f>IF(TITLE_NUMBER_PR_CHANGE="",IF(TITLE_NUMBER_PR="","",TITLE_NUMBER_PR),TITLE_NUMBER_PR_CHANGE)</f>
        <v>476</v>
      </c>
      <c r="BK31" s="138"/>
      <c r="BL31" s="138"/>
      <c r="BM31" s="138"/>
      <c r="BN31" s="138"/>
      <c r="BO31" s="138"/>
      <c r="BP31" s="138"/>
      <c r="BQ31" s="7"/>
      <c r="BR31" s="138" t="str">
        <f>IF(TITLE_NUMBER_PR_CHANGE="",IF(TITLE_NUMBER_PR="","",TITLE_NUMBER_PR),TITLE_NUMBER_PR_CHANGE)</f>
        <v>476</v>
      </c>
      <c r="BS31" s="138"/>
      <c r="BT31" s="138"/>
      <c r="BU31" s="138"/>
      <c r="BV31" s="138"/>
      <c r="BW31" s="138"/>
      <c r="BX31" s="138"/>
      <c r="BY31" s="7"/>
      <c r="BZ31" s="7"/>
      <c r="CA31" s="74"/>
      <c r="CB31" s="19"/>
      <c r="CC31" s="19"/>
      <c r="CD31" s="19"/>
      <c r="CE31" s="19"/>
      <c r="CF31" s="19"/>
      <c r="CG31" s="72">
        <v>0</v>
      </c>
    </row>
    <row r="32" spans="1:85" s="72" customFormat="1" ht="18.75" hidden="1" customHeight="1">
      <c r="A32" s="64"/>
      <c r="B32" s="64"/>
      <c r="C32" s="64"/>
      <c r="D32" s="64"/>
      <c r="E32" s="64"/>
      <c r="F32" s="64"/>
      <c r="G32" s="64"/>
      <c r="H32" s="64"/>
      <c r="I32" s="64"/>
      <c r="J32" s="64"/>
      <c r="K32" s="64"/>
      <c r="L32" s="11"/>
      <c r="M32" s="64"/>
      <c r="N32" s="64"/>
      <c r="O32" s="64"/>
      <c r="S32" s="137" t="s">
        <v>33</v>
      </c>
      <c r="T32" s="137"/>
      <c r="U32" s="73"/>
      <c r="V32" s="138" t="str">
        <f>IF(TITLE_IST_PUB_CHANGE="",IF(TITLE_IST_PUB="","",TITLE_IST_PUB),TITLE_IST_PUB_CHANGE)</f>
        <v/>
      </c>
      <c r="W32" s="138"/>
      <c r="X32" s="138"/>
      <c r="Y32" s="138"/>
      <c r="Z32" s="138"/>
      <c r="AA32" s="138"/>
      <c r="AB32" s="138"/>
      <c r="AC32" s="7"/>
      <c r="AD32" s="138" t="str">
        <f>IF(TITLE_IST_PUB_CHANGE="",IF(TITLE_IST_PUB="","",TITLE_IST_PUB),TITLE_IST_PUB_CHANGE)</f>
        <v/>
      </c>
      <c r="AE32" s="138"/>
      <c r="AF32" s="138"/>
      <c r="AG32" s="138"/>
      <c r="AH32" s="138"/>
      <c r="AI32" s="138"/>
      <c r="AJ32" s="138"/>
      <c r="AK32" s="7"/>
      <c r="AL32" s="138" t="str">
        <f>IF(TITLE_IST_PUB_CHANGE="",IF(TITLE_IST_PUB="","",TITLE_IST_PUB),TITLE_IST_PUB_CHANGE)</f>
        <v/>
      </c>
      <c r="AM32" s="138"/>
      <c r="AN32" s="138"/>
      <c r="AO32" s="138"/>
      <c r="AP32" s="138"/>
      <c r="AQ32" s="138"/>
      <c r="AR32" s="138"/>
      <c r="AS32" s="7"/>
      <c r="AT32" s="138" t="str">
        <f>IF(TITLE_IST_PUB_CHANGE="",IF(TITLE_IST_PUB="","",TITLE_IST_PUB),TITLE_IST_PUB_CHANGE)</f>
        <v/>
      </c>
      <c r="AU32" s="138"/>
      <c r="AV32" s="138"/>
      <c r="AW32" s="138"/>
      <c r="AX32" s="138"/>
      <c r="AY32" s="138"/>
      <c r="AZ32" s="138"/>
      <c r="BA32" s="7"/>
      <c r="BB32" s="138" t="str">
        <f>IF(TITLE_IST_PUB_CHANGE="",IF(TITLE_IST_PUB="","",TITLE_IST_PUB),TITLE_IST_PUB_CHANGE)</f>
        <v/>
      </c>
      <c r="BC32" s="138"/>
      <c r="BD32" s="138"/>
      <c r="BE32" s="138"/>
      <c r="BF32" s="138"/>
      <c r="BG32" s="138"/>
      <c r="BH32" s="138"/>
      <c r="BI32" s="7"/>
      <c r="BJ32" s="138" t="str">
        <f>IF(TITLE_IST_PUB_CHANGE="",IF(TITLE_IST_PUB="","",TITLE_IST_PUB),TITLE_IST_PUB_CHANGE)</f>
        <v/>
      </c>
      <c r="BK32" s="138"/>
      <c r="BL32" s="138"/>
      <c r="BM32" s="138"/>
      <c r="BN32" s="138"/>
      <c r="BO32" s="138"/>
      <c r="BP32" s="138"/>
      <c r="BQ32" s="7"/>
      <c r="BR32" s="138" t="str">
        <f>IF(TITLE_IST_PUB_CHANGE="",IF(TITLE_IST_PUB="","",TITLE_IST_PUB),TITLE_IST_PUB_CHANGE)</f>
        <v/>
      </c>
      <c r="BS32" s="138"/>
      <c r="BT32" s="138"/>
      <c r="BU32" s="138"/>
      <c r="BV32" s="138"/>
      <c r="BW32" s="138"/>
      <c r="BX32" s="138"/>
      <c r="BY32" s="7"/>
      <c r="BZ32" s="7"/>
      <c r="CA32" s="74"/>
      <c r="CB32" s="19"/>
      <c r="CC32" s="19"/>
      <c r="CD32" s="19"/>
      <c r="CE32" s="19"/>
      <c r="CF32" s="19"/>
      <c r="CG32" s="72">
        <v>0</v>
      </c>
    </row>
    <row r="33" spans="1:85" ht="14.25" customHeight="1">
      <c r="Q33" s="65"/>
      <c r="R33" s="65"/>
      <c r="S33" s="66"/>
      <c r="T33" s="67"/>
      <c r="U33" s="67"/>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CG33" s="7">
        <v>0</v>
      </c>
    </row>
    <row r="34" spans="1:85" s="72" customFormat="1" ht="18.75" customHeight="1">
      <c r="A34" s="64"/>
      <c r="B34" s="64"/>
      <c r="C34" s="64"/>
      <c r="D34" s="64"/>
      <c r="E34" s="64"/>
      <c r="F34" s="64"/>
      <c r="G34" s="64"/>
      <c r="H34" s="64"/>
      <c r="I34" s="64"/>
      <c r="J34" s="64"/>
      <c r="K34" s="64"/>
      <c r="L34" s="11"/>
      <c r="M34" s="64"/>
      <c r="N34" s="64"/>
      <c r="O34" s="64"/>
      <c r="S34" s="137" t="s">
        <v>34</v>
      </c>
      <c r="T34" s="137"/>
      <c r="U34" s="73"/>
      <c r="V34" s="136">
        <f>IF(TITLE_DATE_PR_CHANGE="",IF(TITLE_DATE_PR="","",TITLE_DATE_PR),TITLE_DATE_PR_CHANGE)</f>
        <v>45763</v>
      </c>
      <c r="W34" s="136"/>
      <c r="X34" s="136"/>
      <c r="Y34" s="136"/>
      <c r="Z34" s="136"/>
      <c r="AA34" s="136"/>
      <c r="AB34" s="136"/>
      <c r="AC34" s="7"/>
      <c r="AD34" s="136">
        <f>IF(TITLE_DATE_PR_CHANGE="",IF(TITLE_DATE_PR="","",TITLE_DATE_PR),TITLE_DATE_PR_CHANGE)</f>
        <v>45763</v>
      </c>
      <c r="AE34" s="136"/>
      <c r="AF34" s="136"/>
      <c r="AG34" s="136"/>
      <c r="AH34" s="136"/>
      <c r="AI34" s="136"/>
      <c r="AJ34" s="136"/>
      <c r="AK34" s="7"/>
      <c r="AL34" s="136">
        <f>IF(TITLE_DATE_PR_CHANGE="",IF(TITLE_DATE_PR="","",TITLE_DATE_PR),TITLE_DATE_PR_CHANGE)</f>
        <v>45763</v>
      </c>
      <c r="AM34" s="136"/>
      <c r="AN34" s="136"/>
      <c r="AO34" s="136"/>
      <c r="AP34" s="136"/>
      <c r="AQ34" s="136"/>
      <c r="AR34" s="136"/>
      <c r="AS34" s="7"/>
      <c r="AT34" s="136">
        <f>IF(TITLE_DATE_PR_CHANGE="",IF(TITLE_DATE_PR="","",TITLE_DATE_PR),TITLE_DATE_PR_CHANGE)</f>
        <v>45763</v>
      </c>
      <c r="AU34" s="136"/>
      <c r="AV34" s="136"/>
      <c r="AW34" s="136"/>
      <c r="AX34" s="136"/>
      <c r="AY34" s="136"/>
      <c r="AZ34" s="136"/>
      <c r="BA34" s="7"/>
      <c r="BB34" s="136">
        <f>IF(TITLE_DATE_PR_CHANGE="",IF(TITLE_DATE_PR="","",TITLE_DATE_PR),TITLE_DATE_PR_CHANGE)</f>
        <v>45763</v>
      </c>
      <c r="BC34" s="136"/>
      <c r="BD34" s="136"/>
      <c r="BE34" s="136"/>
      <c r="BF34" s="136"/>
      <c r="BG34" s="136"/>
      <c r="BH34" s="136"/>
      <c r="BI34" s="7"/>
      <c r="BJ34" s="136">
        <f>IF(TITLE_DATE_PR_CHANGE="",IF(TITLE_DATE_PR="","",TITLE_DATE_PR),TITLE_DATE_PR_CHANGE)</f>
        <v>45763</v>
      </c>
      <c r="BK34" s="136"/>
      <c r="BL34" s="136"/>
      <c r="BM34" s="136"/>
      <c r="BN34" s="136"/>
      <c r="BO34" s="136"/>
      <c r="BP34" s="136"/>
      <c r="BQ34" s="7"/>
      <c r="BR34" s="136">
        <f>IF(TITLE_DATE_PR_CHANGE="",IF(TITLE_DATE_PR="","",TITLE_DATE_PR),TITLE_DATE_PR_CHANGE)</f>
        <v>45763</v>
      </c>
      <c r="BS34" s="136"/>
      <c r="BT34" s="136"/>
      <c r="BU34" s="136"/>
      <c r="BV34" s="136"/>
      <c r="BW34" s="136"/>
      <c r="BX34" s="136"/>
      <c r="BY34" s="7"/>
      <c r="BZ34" s="7"/>
      <c r="CA34" s="74"/>
      <c r="CB34" s="19"/>
      <c r="CC34" s="19"/>
      <c r="CD34" s="19"/>
      <c r="CE34" s="19"/>
      <c r="CF34" s="19"/>
      <c r="CG34" s="72">
        <v>0</v>
      </c>
    </row>
    <row r="35" spans="1:85" s="72" customFormat="1" ht="18.75" customHeight="1">
      <c r="A35" s="64"/>
      <c r="B35" s="64"/>
      <c r="C35" s="64"/>
      <c r="D35" s="64"/>
      <c r="E35" s="64"/>
      <c r="F35" s="64"/>
      <c r="G35" s="64"/>
      <c r="H35" s="64"/>
      <c r="I35" s="64"/>
      <c r="J35" s="64"/>
      <c r="K35" s="64"/>
      <c r="L35" s="11"/>
      <c r="M35" s="64"/>
      <c r="N35" s="64"/>
      <c r="O35" s="64"/>
      <c r="S35" s="137" t="s">
        <v>35</v>
      </c>
      <c r="T35" s="137"/>
      <c r="U35" s="73"/>
      <c r="V35" s="138" t="str">
        <f>IF(TITLE_NUMBER_PR_CHANGE="",IF(TITLE_NUMBER_PR="","",TITLE_NUMBER_PR),TITLE_NUMBER_PR_CHANGE)</f>
        <v>476</v>
      </c>
      <c r="W35" s="138"/>
      <c r="X35" s="138"/>
      <c r="Y35" s="138"/>
      <c r="Z35" s="138"/>
      <c r="AA35" s="138"/>
      <c r="AB35" s="138"/>
      <c r="AC35" s="7"/>
      <c r="AD35" s="138" t="str">
        <f>IF(TITLE_NUMBER_PR_CHANGE="",IF(TITLE_NUMBER_PR="","",TITLE_NUMBER_PR),TITLE_NUMBER_PR_CHANGE)</f>
        <v>476</v>
      </c>
      <c r="AE35" s="138"/>
      <c r="AF35" s="138"/>
      <c r="AG35" s="138"/>
      <c r="AH35" s="138"/>
      <c r="AI35" s="138"/>
      <c r="AJ35" s="138"/>
      <c r="AK35" s="7"/>
      <c r="AL35" s="138" t="str">
        <f>IF(TITLE_NUMBER_PR_CHANGE="",IF(TITLE_NUMBER_PR="","",TITLE_NUMBER_PR),TITLE_NUMBER_PR_CHANGE)</f>
        <v>476</v>
      </c>
      <c r="AM35" s="138"/>
      <c r="AN35" s="138"/>
      <c r="AO35" s="138"/>
      <c r="AP35" s="138"/>
      <c r="AQ35" s="138"/>
      <c r="AR35" s="138"/>
      <c r="AS35" s="7"/>
      <c r="AT35" s="138" t="str">
        <f>IF(TITLE_NUMBER_PR_CHANGE="",IF(TITLE_NUMBER_PR="","",TITLE_NUMBER_PR),TITLE_NUMBER_PR_CHANGE)</f>
        <v>476</v>
      </c>
      <c r="AU35" s="138"/>
      <c r="AV35" s="138"/>
      <c r="AW35" s="138"/>
      <c r="AX35" s="138"/>
      <c r="AY35" s="138"/>
      <c r="AZ35" s="138"/>
      <c r="BA35" s="7"/>
      <c r="BB35" s="138" t="str">
        <f>IF(TITLE_NUMBER_PR_CHANGE="",IF(TITLE_NUMBER_PR="","",TITLE_NUMBER_PR),TITLE_NUMBER_PR_CHANGE)</f>
        <v>476</v>
      </c>
      <c r="BC35" s="138"/>
      <c r="BD35" s="138"/>
      <c r="BE35" s="138"/>
      <c r="BF35" s="138"/>
      <c r="BG35" s="138"/>
      <c r="BH35" s="138"/>
      <c r="BI35" s="7"/>
      <c r="BJ35" s="138" t="str">
        <f>IF(TITLE_NUMBER_PR_CHANGE="",IF(TITLE_NUMBER_PR="","",TITLE_NUMBER_PR),TITLE_NUMBER_PR_CHANGE)</f>
        <v>476</v>
      </c>
      <c r="BK35" s="138"/>
      <c r="BL35" s="138"/>
      <c r="BM35" s="138"/>
      <c r="BN35" s="138"/>
      <c r="BO35" s="138"/>
      <c r="BP35" s="138"/>
      <c r="BQ35" s="7"/>
      <c r="BR35" s="138" t="str">
        <f>IF(TITLE_NUMBER_PR_CHANGE="",IF(TITLE_NUMBER_PR="","",TITLE_NUMBER_PR),TITLE_NUMBER_PR_CHANGE)</f>
        <v>476</v>
      </c>
      <c r="BS35" s="138"/>
      <c r="BT35" s="138"/>
      <c r="BU35" s="138"/>
      <c r="BV35" s="138"/>
      <c r="BW35" s="138"/>
      <c r="BX35" s="138"/>
      <c r="BY35" s="7"/>
      <c r="BZ35" s="7"/>
      <c r="CA35" s="74"/>
      <c r="CB35" s="19"/>
      <c r="CC35" s="19"/>
      <c r="CD35" s="19"/>
      <c r="CE35" s="19"/>
      <c r="CF35" s="19"/>
      <c r="CG35" s="72">
        <v>0</v>
      </c>
    </row>
    <row r="36" spans="1:85" s="72" customFormat="1" ht="0" hidden="1" customHeight="1">
      <c r="A36" s="64"/>
      <c r="B36" s="64"/>
      <c r="C36" s="64"/>
      <c r="D36" s="64"/>
      <c r="E36" s="64"/>
      <c r="F36" s="64"/>
      <c r="G36" s="64"/>
      <c r="H36" s="64"/>
      <c r="I36" s="64"/>
      <c r="J36" s="64"/>
      <c r="K36" s="64"/>
      <c r="L36" s="11"/>
      <c r="M36" s="64"/>
      <c r="N36" s="64"/>
      <c r="O36" s="64"/>
      <c r="S36" s="7"/>
      <c r="T36" s="7"/>
      <c r="U36" s="75"/>
      <c r="V36" s="7"/>
      <c r="W36" s="7"/>
      <c r="X36" s="7"/>
      <c r="Y36" s="7"/>
      <c r="Z36" s="7"/>
      <c r="AA36" s="7"/>
      <c r="AB36" s="7"/>
      <c r="AC36" s="8" t="s">
        <v>36</v>
      </c>
      <c r="AD36" s="7"/>
      <c r="AE36" s="7"/>
      <c r="AF36" s="7"/>
      <c r="AG36" s="7"/>
      <c r="AH36" s="7"/>
      <c r="AI36" s="7"/>
      <c r="AJ36" s="7"/>
      <c r="AK36" s="8" t="s">
        <v>36</v>
      </c>
      <c r="AL36" s="7"/>
      <c r="AM36" s="7"/>
      <c r="AN36" s="7"/>
      <c r="AO36" s="7"/>
      <c r="AP36" s="7"/>
      <c r="AQ36" s="7"/>
      <c r="AR36" s="7"/>
      <c r="AS36" s="8" t="s">
        <v>36</v>
      </c>
      <c r="AT36" s="7"/>
      <c r="AU36" s="7"/>
      <c r="AV36" s="7"/>
      <c r="AW36" s="7"/>
      <c r="AX36" s="7"/>
      <c r="AY36" s="7"/>
      <c r="AZ36" s="7"/>
      <c r="BA36" s="8" t="s">
        <v>36</v>
      </c>
      <c r="BB36" s="7"/>
      <c r="BC36" s="7"/>
      <c r="BD36" s="7"/>
      <c r="BE36" s="7"/>
      <c r="BF36" s="7"/>
      <c r="BG36" s="7"/>
      <c r="BH36" s="7"/>
      <c r="BI36" s="8" t="s">
        <v>36</v>
      </c>
      <c r="BJ36" s="7"/>
      <c r="BK36" s="7"/>
      <c r="BL36" s="7"/>
      <c r="BM36" s="7"/>
      <c r="BN36" s="7"/>
      <c r="BO36" s="7"/>
      <c r="BP36" s="7"/>
      <c r="BQ36" s="8" t="s">
        <v>36</v>
      </c>
      <c r="BR36" s="7"/>
      <c r="BS36" s="7"/>
      <c r="BT36" s="7"/>
      <c r="BU36" s="7"/>
      <c r="BV36" s="7"/>
      <c r="BW36" s="7"/>
      <c r="BX36" s="7"/>
      <c r="BY36" s="8" t="s">
        <v>36</v>
      </c>
      <c r="CB36" s="19"/>
      <c r="CC36" s="19"/>
      <c r="CD36" s="19"/>
      <c r="CE36" s="19"/>
      <c r="CF36" s="19"/>
      <c r="CG36" s="72">
        <v>0</v>
      </c>
    </row>
    <row r="37" spans="1:85" ht="14.65" customHeight="1">
      <c r="Q37" s="65"/>
      <c r="R37" s="65"/>
      <c r="S37" s="66"/>
      <c r="T37" s="67"/>
      <c r="U37" s="76"/>
      <c r="V37" s="132"/>
      <c r="W37" s="132"/>
      <c r="X37" s="132"/>
      <c r="Y37" s="132"/>
      <c r="Z37" s="132"/>
      <c r="AA37" s="132"/>
      <c r="AB37" s="132"/>
      <c r="AC37" s="132"/>
      <c r="AD37" s="132"/>
      <c r="AE37" s="132"/>
      <c r="AF37" s="132"/>
      <c r="AG37" s="132"/>
      <c r="AH37" s="132"/>
      <c r="AI37" s="132"/>
      <c r="AJ37" s="132"/>
      <c r="AK37" s="132"/>
      <c r="AL37" s="132" t="s">
        <v>37</v>
      </c>
      <c r="AM37" s="132"/>
      <c r="AN37" s="132"/>
      <c r="AO37" s="132"/>
      <c r="AP37" s="132"/>
      <c r="AQ37" s="132"/>
      <c r="AR37" s="132"/>
      <c r="AS37" s="132"/>
      <c r="AT37" s="132" t="s">
        <v>37</v>
      </c>
      <c r="AU37" s="132"/>
      <c r="AV37" s="132"/>
      <c r="AW37" s="132"/>
      <c r="AX37" s="132"/>
      <c r="AY37" s="132"/>
      <c r="AZ37" s="132"/>
      <c r="BA37" s="132"/>
      <c r="BB37" s="132" t="s">
        <v>37</v>
      </c>
      <c r="BC37" s="132"/>
      <c r="BD37" s="132"/>
      <c r="BE37" s="132"/>
      <c r="BF37" s="132"/>
      <c r="BG37" s="132"/>
      <c r="BH37" s="132"/>
      <c r="BI37" s="132"/>
      <c r="BJ37" s="132" t="s">
        <v>37</v>
      </c>
      <c r="BK37" s="132"/>
      <c r="BL37" s="132"/>
      <c r="BM37" s="132"/>
      <c r="BN37" s="132"/>
      <c r="BO37" s="132"/>
      <c r="BP37" s="132"/>
      <c r="BQ37" s="132"/>
      <c r="BR37" s="132" t="s">
        <v>37</v>
      </c>
      <c r="BS37" s="132"/>
      <c r="BT37" s="132"/>
      <c r="BU37" s="132"/>
      <c r="BV37" s="132"/>
      <c r="BW37" s="132"/>
      <c r="BX37" s="132"/>
      <c r="BY37" s="132"/>
      <c r="CG37" s="7">
        <v>14</v>
      </c>
    </row>
    <row r="38" spans="1:85" ht="14.65" customHeight="1">
      <c r="Q38" s="65"/>
      <c r="R38" s="65"/>
      <c r="S38" s="133" t="s">
        <v>38</v>
      </c>
      <c r="T38" s="133"/>
      <c r="U38" s="133"/>
      <c r="V38" s="133"/>
      <c r="W38" s="133"/>
      <c r="X38" s="133"/>
      <c r="Y38" s="133"/>
      <c r="Z38" s="133"/>
      <c r="AA38" s="133"/>
      <c r="AB38" s="133"/>
      <c r="AC38" s="133"/>
      <c r="AD38" s="133"/>
      <c r="AE38" s="133"/>
      <c r="AF38" s="133"/>
      <c r="AG38" s="133"/>
      <c r="AH38" s="133"/>
      <c r="AI38" s="133"/>
      <c r="AJ38" s="133"/>
      <c r="AK38" s="133"/>
      <c r="AL38" s="133" t="s">
        <v>38</v>
      </c>
      <c r="AM38" s="133"/>
      <c r="AN38" s="133"/>
      <c r="AO38" s="133"/>
      <c r="AP38" s="133"/>
      <c r="AQ38" s="133"/>
      <c r="AR38" s="133"/>
      <c r="AS38" s="133"/>
      <c r="AT38" s="133" t="s">
        <v>38</v>
      </c>
      <c r="AU38" s="133"/>
      <c r="AV38" s="133"/>
      <c r="AW38" s="133"/>
      <c r="AX38" s="133"/>
      <c r="AY38" s="133"/>
      <c r="AZ38" s="133"/>
      <c r="BA38" s="133"/>
      <c r="BB38" s="133" t="s">
        <v>38</v>
      </c>
      <c r="BC38" s="133"/>
      <c r="BD38" s="133"/>
      <c r="BE38" s="133"/>
      <c r="BF38" s="133"/>
      <c r="BG38" s="133"/>
      <c r="BH38" s="133"/>
      <c r="BI38" s="133"/>
      <c r="BJ38" s="133" t="s">
        <v>38</v>
      </c>
      <c r="BK38" s="133"/>
      <c r="BL38" s="133"/>
      <c r="BM38" s="133"/>
      <c r="BN38" s="133"/>
      <c r="BO38" s="133"/>
      <c r="BP38" s="133"/>
      <c r="BQ38" s="133"/>
      <c r="BR38" s="133" t="s">
        <v>38</v>
      </c>
      <c r="BS38" s="133"/>
      <c r="BT38" s="133"/>
      <c r="BU38" s="133"/>
      <c r="BV38" s="133"/>
      <c r="BW38" s="133"/>
      <c r="BX38" s="133"/>
      <c r="BY38" s="133"/>
      <c r="BZ38" s="133"/>
      <c r="CA38" s="133"/>
    </row>
    <row r="39" spans="1:85" ht="14.65" customHeight="1">
      <c r="Q39" s="65"/>
      <c r="R39" s="65"/>
      <c r="S39" s="134" t="s">
        <v>39</v>
      </c>
      <c r="T39" s="135" t="s">
        <v>40</v>
      </c>
      <c r="U39" s="77"/>
      <c r="V39" s="126" t="s">
        <v>41</v>
      </c>
      <c r="W39" s="127"/>
      <c r="X39" s="127"/>
      <c r="Y39" s="127"/>
      <c r="Z39" s="127"/>
      <c r="AA39" s="127"/>
      <c r="AB39" s="128"/>
      <c r="AC39" s="123" t="s">
        <v>42</v>
      </c>
      <c r="AD39" s="126" t="s">
        <v>41</v>
      </c>
      <c r="AE39" s="127"/>
      <c r="AF39" s="127"/>
      <c r="AG39" s="127"/>
      <c r="AH39" s="127"/>
      <c r="AI39" s="127"/>
      <c r="AJ39" s="128"/>
      <c r="AK39" s="123" t="s">
        <v>43</v>
      </c>
      <c r="AL39" s="126" t="s">
        <v>41</v>
      </c>
      <c r="AM39" s="127"/>
      <c r="AN39" s="127"/>
      <c r="AO39" s="127"/>
      <c r="AP39" s="127"/>
      <c r="AQ39" s="127"/>
      <c r="AR39" s="128"/>
      <c r="AS39" s="123" t="s">
        <v>42</v>
      </c>
      <c r="AT39" s="126" t="s">
        <v>41</v>
      </c>
      <c r="AU39" s="127"/>
      <c r="AV39" s="127"/>
      <c r="AW39" s="127"/>
      <c r="AX39" s="127"/>
      <c r="AY39" s="127"/>
      <c r="AZ39" s="128"/>
      <c r="BA39" s="123" t="s">
        <v>42</v>
      </c>
      <c r="BB39" s="126" t="s">
        <v>41</v>
      </c>
      <c r="BC39" s="127"/>
      <c r="BD39" s="127"/>
      <c r="BE39" s="127"/>
      <c r="BF39" s="127"/>
      <c r="BG39" s="127"/>
      <c r="BH39" s="128"/>
      <c r="BI39" s="123" t="s">
        <v>42</v>
      </c>
      <c r="BJ39" s="126" t="s">
        <v>41</v>
      </c>
      <c r="BK39" s="127"/>
      <c r="BL39" s="127"/>
      <c r="BM39" s="127"/>
      <c r="BN39" s="127"/>
      <c r="BO39" s="127"/>
      <c r="BP39" s="128"/>
      <c r="BQ39" s="123" t="s">
        <v>42</v>
      </c>
      <c r="BR39" s="126" t="s">
        <v>41</v>
      </c>
      <c r="BS39" s="127"/>
      <c r="BT39" s="127"/>
      <c r="BU39" s="127"/>
      <c r="BV39" s="127"/>
      <c r="BW39" s="127"/>
      <c r="BX39" s="128"/>
      <c r="BY39" s="123" t="s">
        <v>42</v>
      </c>
      <c r="BZ39" s="129" t="s">
        <v>44</v>
      </c>
      <c r="CA39" s="133"/>
      <c r="CG39" s="7">
        <v>14</v>
      </c>
    </row>
    <row r="40" spans="1:85" ht="35.65" customHeight="1">
      <c r="Q40" s="65"/>
      <c r="R40" s="65"/>
      <c r="S40" s="134"/>
      <c r="T40" s="135"/>
      <c r="U40" s="78"/>
      <c r="V40" s="119" t="s">
        <v>45</v>
      </c>
      <c r="W40" s="121" t="s">
        <v>46</v>
      </c>
      <c r="X40" s="116" t="s">
        <v>47</v>
      </c>
      <c r="Y40" s="117"/>
      <c r="Z40" s="116" t="s">
        <v>48</v>
      </c>
      <c r="AA40" s="118"/>
      <c r="AB40" s="117"/>
      <c r="AC40" s="124"/>
      <c r="AD40" s="119" t="s">
        <v>45</v>
      </c>
      <c r="AE40" s="121" t="s">
        <v>46</v>
      </c>
      <c r="AF40" s="116" t="s">
        <v>47</v>
      </c>
      <c r="AG40" s="117"/>
      <c r="AH40" s="116" t="s">
        <v>49</v>
      </c>
      <c r="AI40" s="118"/>
      <c r="AJ40" s="117"/>
      <c r="AK40" s="124"/>
      <c r="AL40" s="119" t="s">
        <v>45</v>
      </c>
      <c r="AM40" s="121" t="s">
        <v>46</v>
      </c>
      <c r="AN40" s="116" t="s">
        <v>47</v>
      </c>
      <c r="AO40" s="117"/>
      <c r="AP40" s="116" t="s">
        <v>48</v>
      </c>
      <c r="AQ40" s="118"/>
      <c r="AR40" s="117"/>
      <c r="AS40" s="124"/>
      <c r="AT40" s="119" t="s">
        <v>45</v>
      </c>
      <c r="AU40" s="121" t="s">
        <v>46</v>
      </c>
      <c r="AV40" s="116" t="s">
        <v>47</v>
      </c>
      <c r="AW40" s="117"/>
      <c r="AX40" s="116" t="s">
        <v>48</v>
      </c>
      <c r="AY40" s="118"/>
      <c r="AZ40" s="117"/>
      <c r="BA40" s="124"/>
      <c r="BB40" s="119" t="s">
        <v>45</v>
      </c>
      <c r="BC40" s="121" t="s">
        <v>46</v>
      </c>
      <c r="BD40" s="116" t="s">
        <v>47</v>
      </c>
      <c r="BE40" s="117"/>
      <c r="BF40" s="116" t="s">
        <v>48</v>
      </c>
      <c r="BG40" s="118"/>
      <c r="BH40" s="117"/>
      <c r="BI40" s="124"/>
      <c r="BJ40" s="119" t="s">
        <v>45</v>
      </c>
      <c r="BK40" s="121" t="s">
        <v>46</v>
      </c>
      <c r="BL40" s="116" t="s">
        <v>47</v>
      </c>
      <c r="BM40" s="117"/>
      <c r="BN40" s="116" t="s">
        <v>48</v>
      </c>
      <c r="BO40" s="118"/>
      <c r="BP40" s="117"/>
      <c r="BQ40" s="124"/>
      <c r="BR40" s="119" t="s">
        <v>45</v>
      </c>
      <c r="BS40" s="121" t="s">
        <v>46</v>
      </c>
      <c r="BT40" s="116" t="s">
        <v>47</v>
      </c>
      <c r="BU40" s="117"/>
      <c r="BV40" s="116" t="s">
        <v>48</v>
      </c>
      <c r="BW40" s="118"/>
      <c r="BX40" s="117"/>
      <c r="BY40" s="124"/>
      <c r="BZ40" s="130"/>
      <c r="CA40" s="133"/>
      <c r="CG40" s="7">
        <v>34</v>
      </c>
    </row>
    <row r="41" spans="1:85" ht="35.65" customHeight="1">
      <c r="A41" s="64"/>
      <c r="B41" s="64" t="s">
        <v>50</v>
      </c>
      <c r="C41" s="64" t="s">
        <v>51</v>
      </c>
      <c r="D41" s="64" t="s">
        <v>52</v>
      </c>
      <c r="E41" s="11" t="s">
        <v>53</v>
      </c>
      <c r="F41" s="11" t="s">
        <v>54</v>
      </c>
      <c r="G41" s="11" t="s">
        <v>55</v>
      </c>
      <c r="H41" s="11" t="s">
        <v>56</v>
      </c>
      <c r="I41" s="11" t="s">
        <v>57</v>
      </c>
      <c r="J41" s="11" t="s">
        <v>58</v>
      </c>
      <c r="K41" s="11" t="s">
        <v>59</v>
      </c>
      <c r="L41" s="11" t="s">
        <v>25</v>
      </c>
      <c r="Q41" s="65"/>
      <c r="R41" s="65"/>
      <c r="S41" s="134"/>
      <c r="T41" s="135"/>
      <c r="U41" s="79"/>
      <c r="V41" s="120"/>
      <c r="W41" s="122"/>
      <c r="X41" s="80" t="s">
        <v>60</v>
      </c>
      <c r="Y41" s="80" t="s">
        <v>61</v>
      </c>
      <c r="Z41" s="80" t="s">
        <v>62</v>
      </c>
      <c r="AA41" s="114" t="s">
        <v>63</v>
      </c>
      <c r="AB41" s="115"/>
      <c r="AC41" s="125"/>
      <c r="AD41" s="120"/>
      <c r="AE41" s="122"/>
      <c r="AF41" s="80" t="s">
        <v>60</v>
      </c>
      <c r="AG41" s="80" t="s">
        <v>61</v>
      </c>
      <c r="AH41" s="80" t="s">
        <v>62</v>
      </c>
      <c r="AI41" s="114" t="s">
        <v>63</v>
      </c>
      <c r="AJ41" s="115"/>
      <c r="AK41" s="125"/>
      <c r="AL41" s="120"/>
      <c r="AM41" s="122"/>
      <c r="AN41" s="80" t="s">
        <v>60</v>
      </c>
      <c r="AO41" s="80" t="s">
        <v>61</v>
      </c>
      <c r="AP41" s="80" t="s">
        <v>62</v>
      </c>
      <c r="AQ41" s="114" t="s">
        <v>63</v>
      </c>
      <c r="AR41" s="115"/>
      <c r="AS41" s="125"/>
      <c r="AT41" s="120"/>
      <c r="AU41" s="122"/>
      <c r="AV41" s="80" t="s">
        <v>60</v>
      </c>
      <c r="AW41" s="80" t="s">
        <v>61</v>
      </c>
      <c r="AX41" s="80" t="s">
        <v>62</v>
      </c>
      <c r="AY41" s="114" t="s">
        <v>63</v>
      </c>
      <c r="AZ41" s="115"/>
      <c r="BA41" s="125"/>
      <c r="BB41" s="120"/>
      <c r="BC41" s="122"/>
      <c r="BD41" s="80" t="s">
        <v>60</v>
      </c>
      <c r="BE41" s="80" t="s">
        <v>61</v>
      </c>
      <c r="BF41" s="80" t="s">
        <v>62</v>
      </c>
      <c r="BG41" s="114" t="s">
        <v>63</v>
      </c>
      <c r="BH41" s="115"/>
      <c r="BI41" s="125"/>
      <c r="BJ41" s="120"/>
      <c r="BK41" s="122"/>
      <c r="BL41" s="80" t="s">
        <v>60</v>
      </c>
      <c r="BM41" s="80" t="s">
        <v>61</v>
      </c>
      <c r="BN41" s="80" t="s">
        <v>62</v>
      </c>
      <c r="BO41" s="114" t="s">
        <v>63</v>
      </c>
      <c r="BP41" s="115"/>
      <c r="BQ41" s="125"/>
      <c r="BR41" s="120"/>
      <c r="BS41" s="122"/>
      <c r="BT41" s="80" t="s">
        <v>60</v>
      </c>
      <c r="BU41" s="80" t="s">
        <v>61</v>
      </c>
      <c r="BV41" s="80" t="s">
        <v>62</v>
      </c>
      <c r="BW41" s="114" t="s">
        <v>63</v>
      </c>
      <c r="BX41" s="115"/>
      <c r="BY41" s="125"/>
      <c r="BZ41" s="131"/>
      <c r="CA41" s="133"/>
      <c r="CG41" s="7">
        <v>34</v>
      </c>
    </row>
    <row r="42" spans="1:85" s="88" customFormat="1" ht="11.25" hidden="1" customHeight="1">
      <c r="A42" s="64"/>
      <c r="B42" s="64"/>
      <c r="C42" s="64"/>
      <c r="D42" s="64"/>
      <c r="E42" s="64"/>
      <c r="F42" s="64"/>
      <c r="G42" s="64"/>
      <c r="H42" s="64"/>
      <c r="I42" s="64"/>
      <c r="J42" s="64"/>
      <c r="K42" s="64"/>
      <c r="L42" s="11"/>
      <c r="M42" s="3"/>
      <c r="N42" s="3"/>
      <c r="O42" s="3"/>
      <c r="P42" s="81"/>
      <c r="Q42" s="82"/>
      <c r="R42" s="83">
        <v>1</v>
      </c>
      <c r="S42" s="84" t="s">
        <v>64</v>
      </c>
      <c r="T42" s="85" t="s">
        <v>65</v>
      </c>
      <c r="U42" s="86" t="str">
        <f ca="1">OFFSET(U42,0,-1)</f>
        <v>2</v>
      </c>
      <c r="V42" s="87">
        <f ca="1">OFFSET(V42,0,-1)+1</f>
        <v>3</v>
      </c>
      <c r="W42" s="87"/>
      <c r="X42" s="87">
        <f ca="1">OFFSET(X42,0,-1)+1</f>
        <v>1</v>
      </c>
      <c r="Y42" s="87">
        <f ca="1">OFFSET(Y42,0,-1)+1</f>
        <v>2</v>
      </c>
      <c r="Z42" s="87">
        <f ca="1">OFFSET(Z42,0,-1)+1</f>
        <v>3</v>
      </c>
      <c r="AA42" s="113">
        <f ca="1">OFFSET(AA42,0,-1)+1</f>
        <v>4</v>
      </c>
      <c r="AB42" s="113"/>
      <c r="AC42" s="87">
        <f ca="1">OFFSET(AC42,0,-2)+1</f>
        <v>5</v>
      </c>
      <c r="AD42" s="87">
        <f ca="1">OFFSET(AD42,0,-1)+1</f>
        <v>6</v>
      </c>
      <c r="AE42" s="87"/>
      <c r="AF42" s="87">
        <f ca="1">OFFSET(AF42,0,-1)+1</f>
        <v>1</v>
      </c>
      <c r="AG42" s="87">
        <f ca="1">OFFSET(AG42,0,-1)+1</f>
        <v>2</v>
      </c>
      <c r="AH42" s="87">
        <f ca="1">OFFSET(AH42,0,-1)+1</f>
        <v>3</v>
      </c>
      <c r="AI42" s="113">
        <f ca="1">OFFSET(AI42,0,-1)+1</f>
        <v>4</v>
      </c>
      <c r="AJ42" s="113"/>
      <c r="AK42" s="87">
        <f ca="1">OFFSET(AK42,0,-2)+1</f>
        <v>5</v>
      </c>
      <c r="AL42" s="87">
        <f ca="1">OFFSET(AL42,0,-1)+1</f>
        <v>6</v>
      </c>
      <c r="AM42" s="87"/>
      <c r="AN42" s="87">
        <f ca="1">OFFSET(AN42,0,-1)+1</f>
        <v>1</v>
      </c>
      <c r="AO42" s="87">
        <f ca="1">OFFSET(AO42,0,-1)+1</f>
        <v>2</v>
      </c>
      <c r="AP42" s="87">
        <f ca="1">OFFSET(AP42,0,-1)+1</f>
        <v>3</v>
      </c>
      <c r="AQ42" s="113">
        <f ca="1">OFFSET(AQ42,0,-1)+1</f>
        <v>4</v>
      </c>
      <c r="AR42" s="113"/>
      <c r="AS42" s="87">
        <f ca="1">OFFSET(AS42,0,-2)+1</f>
        <v>5</v>
      </c>
      <c r="AT42" s="87">
        <f ca="1">OFFSET(AT42,0,-1)+1</f>
        <v>6</v>
      </c>
      <c r="AU42" s="87"/>
      <c r="AV42" s="87">
        <f ca="1">OFFSET(AV42,0,-1)+1</f>
        <v>1</v>
      </c>
      <c r="AW42" s="87">
        <f ca="1">OFFSET(AW42,0,-1)+1</f>
        <v>2</v>
      </c>
      <c r="AX42" s="87">
        <f ca="1">OFFSET(AX42,0,-1)+1</f>
        <v>3</v>
      </c>
      <c r="AY42" s="113">
        <f ca="1">OFFSET(AY42,0,-1)+1</f>
        <v>4</v>
      </c>
      <c r="AZ42" s="113"/>
      <c r="BA42" s="87">
        <f ca="1">OFFSET(BA42,0,-2)+1</f>
        <v>5</v>
      </c>
      <c r="BB42" s="87">
        <f ca="1">OFFSET(BB42,0,-1)+1</f>
        <v>6</v>
      </c>
      <c r="BC42" s="87"/>
      <c r="BD42" s="87">
        <f ca="1">OFFSET(BD42,0,-1)+1</f>
        <v>1</v>
      </c>
      <c r="BE42" s="87">
        <f ca="1">OFFSET(BE42,0,-1)+1</f>
        <v>2</v>
      </c>
      <c r="BF42" s="87">
        <f ca="1">OFFSET(BF42,0,-1)+1</f>
        <v>3</v>
      </c>
      <c r="BG42" s="113">
        <f ca="1">OFFSET(BG42,0,-1)+1</f>
        <v>4</v>
      </c>
      <c r="BH42" s="113"/>
      <c r="BI42" s="87">
        <f ca="1">OFFSET(BI42,0,-2)+1</f>
        <v>5</v>
      </c>
      <c r="BJ42" s="87">
        <f ca="1">OFFSET(BJ42,0,-1)+1</f>
        <v>6</v>
      </c>
      <c r="BK42" s="87"/>
      <c r="BL42" s="87">
        <f ca="1">OFFSET(BL42,0,-1)+1</f>
        <v>1</v>
      </c>
      <c r="BM42" s="87">
        <f ca="1">OFFSET(BM42,0,-1)+1</f>
        <v>2</v>
      </c>
      <c r="BN42" s="87">
        <f ca="1">OFFSET(BN42,0,-1)+1</f>
        <v>3</v>
      </c>
      <c r="BO42" s="113">
        <f ca="1">OFFSET(BO42,0,-1)+1</f>
        <v>4</v>
      </c>
      <c r="BP42" s="113"/>
      <c r="BQ42" s="87">
        <f ca="1">OFFSET(BQ42,0,-2)+1</f>
        <v>5</v>
      </c>
      <c r="BR42" s="87">
        <f ca="1">OFFSET(BR42,0,-1)+1</f>
        <v>6</v>
      </c>
      <c r="BS42" s="87"/>
      <c r="BT42" s="87">
        <f ca="1">OFFSET(BT42,0,-1)+1</f>
        <v>1</v>
      </c>
      <c r="BU42" s="87">
        <f ca="1">OFFSET(BU42,0,-1)+1</f>
        <v>2</v>
      </c>
      <c r="BV42" s="87">
        <f ca="1">OFFSET(BV42,0,-1)+1</f>
        <v>3</v>
      </c>
      <c r="BW42" s="113">
        <f ca="1">OFFSET(BW42,0,-1)+1</f>
        <v>4</v>
      </c>
      <c r="BX42" s="113"/>
      <c r="BY42" s="87">
        <f ca="1">OFFSET(BY42,0,-2)+1</f>
        <v>5</v>
      </c>
      <c r="BZ42" s="86">
        <f ca="1">OFFSET(BZ42,0,-1)</f>
        <v>5</v>
      </c>
      <c r="CA42" s="87">
        <f ca="1">OFFSET(CA42,0,-1)+1</f>
        <v>6</v>
      </c>
      <c r="CB42" s="8"/>
      <c r="CC42" s="8"/>
      <c r="CD42" s="8"/>
      <c r="CE42" s="8"/>
      <c r="CF42" s="8"/>
      <c r="CG42" s="88">
        <v>0</v>
      </c>
    </row>
    <row r="43" spans="1:85" ht="21.95" customHeight="1">
      <c r="A43" s="10" t="s">
        <v>66</v>
      </c>
      <c r="B43" s="10"/>
      <c r="C43" s="10"/>
      <c r="D43" s="10"/>
      <c r="E43" s="108">
        <v>1</v>
      </c>
      <c r="F43" s="10"/>
      <c r="G43" s="10"/>
      <c r="H43" s="10"/>
      <c r="I43" s="10"/>
      <c r="J43" s="10"/>
      <c r="K43" s="10"/>
      <c r="L43" s="11"/>
      <c r="M43" s="12"/>
      <c r="N43" s="12"/>
      <c r="O43" s="12"/>
      <c r="Q43" s="13"/>
      <c r="R43" s="14"/>
      <c r="S43" s="15">
        <f>INDEX(PT_DIFFERENTIATION_NUM_NTAR,MATCH(A43,PT_DIFFERENTIATION_NTAR_ID,0))</f>
        <v>1</v>
      </c>
      <c r="T43" s="16" t="s">
        <v>1</v>
      </c>
      <c r="U43" s="17"/>
      <c r="V43" s="110"/>
      <c r="W43" s="111"/>
      <c r="X43" s="111"/>
      <c r="Y43" s="111"/>
      <c r="Z43" s="111"/>
      <c r="AA43" s="111"/>
      <c r="AB43" s="111"/>
      <c r="AC43" s="112"/>
      <c r="AD43" s="110" t="str">
        <f>INDEX(PT_DIFFERENTIATION_NTAR,MATCH(A43,PT_DIFFERENTIATION_NTAR_ID,0))</f>
        <v>Тариф на тепловую энергию</v>
      </c>
      <c r="AE43" s="111"/>
      <c r="AF43" s="111"/>
      <c r="AG43" s="111"/>
      <c r="AH43" s="111"/>
      <c r="AI43" s="111"/>
      <c r="AJ43" s="111"/>
      <c r="AK43" s="111"/>
      <c r="AL43" s="110"/>
      <c r="AM43" s="111"/>
      <c r="AN43" s="111"/>
      <c r="AO43" s="111"/>
      <c r="AP43" s="111"/>
      <c r="AQ43" s="111"/>
      <c r="AR43" s="111"/>
      <c r="AS43" s="112"/>
      <c r="AT43" s="110"/>
      <c r="AU43" s="111"/>
      <c r="AV43" s="111"/>
      <c r="AW43" s="111"/>
      <c r="AX43" s="111"/>
      <c r="AY43" s="111"/>
      <c r="AZ43" s="111"/>
      <c r="BA43" s="112"/>
      <c r="BB43" s="110"/>
      <c r="BC43" s="111"/>
      <c r="BD43" s="111"/>
      <c r="BE43" s="111"/>
      <c r="BF43" s="111"/>
      <c r="BG43" s="111"/>
      <c r="BH43" s="111"/>
      <c r="BI43" s="112"/>
      <c r="BJ43" s="110"/>
      <c r="BK43" s="111"/>
      <c r="BL43" s="111"/>
      <c r="BM43" s="111"/>
      <c r="BN43" s="111"/>
      <c r="BO43" s="111"/>
      <c r="BP43" s="111"/>
      <c r="BQ43" s="112"/>
      <c r="BR43" s="110"/>
      <c r="BS43" s="111"/>
      <c r="BT43" s="111"/>
      <c r="BU43" s="111"/>
      <c r="BV43" s="111"/>
      <c r="BW43" s="111"/>
      <c r="BX43" s="111"/>
      <c r="BY43" s="112"/>
      <c r="BZ43" s="112"/>
      <c r="CA43" s="1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CC43" s="19"/>
      <c r="CD43" s="19" t="str">
        <f t="shared" ref="CD43:CD65" si="1">IF(T43="","",T43)</f>
        <v>Наименование тарифа</v>
      </c>
      <c r="CE43" s="19"/>
      <c r="CF43" s="19"/>
      <c r="CG43" s="7">
        <v>21</v>
      </c>
    </row>
    <row r="44" spans="1:85" ht="21.95" customHeight="1">
      <c r="A44" s="10" t="s">
        <v>66</v>
      </c>
      <c r="B44" s="10" t="s">
        <v>67</v>
      </c>
      <c r="C44" s="10"/>
      <c r="D44" s="10"/>
      <c r="E44" s="109"/>
      <c r="F44" s="108">
        <v>1</v>
      </c>
      <c r="G44" s="10"/>
      <c r="H44" s="10"/>
      <c r="I44" s="10"/>
      <c r="J44" s="10"/>
      <c r="K44" s="10"/>
      <c r="L44" s="11"/>
      <c r="M44" s="12"/>
      <c r="N44" s="12"/>
      <c r="O44" s="12"/>
      <c r="P44" s="20"/>
      <c r="Q44" s="21"/>
      <c r="R44" s="22"/>
      <c r="S44" s="15" t="str">
        <f>INDEX(PT_DIFFERENTIATION_NUM_TER,MATCH(B44,PT_DIFFERENTIATION_TER_ID,0))</f>
        <v>1.1</v>
      </c>
      <c r="T44" s="23" t="s">
        <v>3</v>
      </c>
      <c r="U44" s="17"/>
      <c r="V44" s="110"/>
      <c r="W44" s="111"/>
      <c r="X44" s="111"/>
      <c r="Y44" s="111"/>
      <c r="Z44" s="111"/>
      <c r="AA44" s="111"/>
      <c r="AB44" s="111"/>
      <c r="AC44" s="112"/>
      <c r="AD44" s="110" t="str">
        <f>INDEX(PT_DIFFERENTIATION_TER,MATCH(B44,PT_DIFFERENTIATION_TER_ID,0))</f>
        <v>без дифференциации</v>
      </c>
      <c r="AE44" s="111"/>
      <c r="AF44" s="111"/>
      <c r="AG44" s="111"/>
      <c r="AH44" s="111"/>
      <c r="AI44" s="111"/>
      <c r="AJ44" s="111"/>
      <c r="AK44" s="111"/>
      <c r="AL44" s="110"/>
      <c r="AM44" s="111"/>
      <c r="AN44" s="111"/>
      <c r="AO44" s="111"/>
      <c r="AP44" s="111"/>
      <c r="AQ44" s="111"/>
      <c r="AR44" s="111"/>
      <c r="AS44" s="112"/>
      <c r="AT44" s="110"/>
      <c r="AU44" s="111"/>
      <c r="AV44" s="111"/>
      <c r="AW44" s="111"/>
      <c r="AX44" s="111"/>
      <c r="AY44" s="111"/>
      <c r="AZ44" s="111"/>
      <c r="BA44" s="112"/>
      <c r="BB44" s="110"/>
      <c r="BC44" s="111"/>
      <c r="BD44" s="111"/>
      <c r="BE44" s="111"/>
      <c r="BF44" s="111"/>
      <c r="BG44" s="111"/>
      <c r="BH44" s="111"/>
      <c r="BI44" s="112"/>
      <c r="BJ44" s="110"/>
      <c r="BK44" s="111"/>
      <c r="BL44" s="111"/>
      <c r="BM44" s="111"/>
      <c r="BN44" s="111"/>
      <c r="BO44" s="111"/>
      <c r="BP44" s="111"/>
      <c r="BQ44" s="112"/>
      <c r="BR44" s="110"/>
      <c r="BS44" s="111"/>
      <c r="BT44" s="111"/>
      <c r="BU44" s="111"/>
      <c r="BV44" s="111"/>
      <c r="BW44" s="111"/>
      <c r="BX44" s="111"/>
      <c r="BY44" s="112"/>
      <c r="BZ44" s="112"/>
      <c r="CA44" s="18" t="s">
        <v>4</v>
      </c>
      <c r="CC44" s="19"/>
      <c r="CD44" s="19" t="str">
        <f t="shared" si="1"/>
        <v>Территория действия тарифа</v>
      </c>
      <c r="CE44" s="19"/>
      <c r="CF44" s="19"/>
      <c r="CG44" s="7">
        <v>21</v>
      </c>
    </row>
    <row r="45" spans="1:85" ht="24" customHeight="1">
      <c r="A45" s="10" t="s">
        <v>66</v>
      </c>
      <c r="B45" s="10" t="s">
        <v>67</v>
      </c>
      <c r="C45" s="10" t="s">
        <v>68</v>
      </c>
      <c r="D45" s="10"/>
      <c r="E45" s="109"/>
      <c r="F45" s="109"/>
      <c r="G45" s="108">
        <v>1</v>
      </c>
      <c r="H45" s="10"/>
      <c r="I45" s="10"/>
      <c r="J45" s="10"/>
      <c r="K45" s="10"/>
      <c r="L45" s="11"/>
      <c r="M45" s="12"/>
      <c r="N45" s="12"/>
      <c r="O45" s="12"/>
      <c r="P45" s="24"/>
      <c r="Q45" s="21"/>
      <c r="R45" s="22"/>
      <c r="S45" s="15" t="str">
        <f>INDEX(PT_DIFFERENTIATION_NUM_CS,MATCH(C45,PT_DIFFERENTIATION_CS_ID,0))</f>
        <v>1.1.1</v>
      </c>
      <c r="T45" s="25" t="s">
        <v>5</v>
      </c>
      <c r="U45" s="17"/>
      <c r="V45" s="110"/>
      <c r="W45" s="111"/>
      <c r="X45" s="111"/>
      <c r="Y45" s="111"/>
      <c r="Z45" s="111"/>
      <c r="AA45" s="111"/>
      <c r="AB45" s="111"/>
      <c r="AC45" s="112"/>
      <c r="AD45" s="110" t="str">
        <f>INDEX(PT_DIFFERENTIATION_CS,MATCH(C45,PT_DIFFERENTIATION_CS_ID,0))</f>
        <v>без дифференциации</v>
      </c>
      <c r="AE45" s="111"/>
      <c r="AF45" s="111"/>
      <c r="AG45" s="111"/>
      <c r="AH45" s="111"/>
      <c r="AI45" s="111"/>
      <c r="AJ45" s="111"/>
      <c r="AK45" s="111"/>
      <c r="AL45" s="110"/>
      <c r="AM45" s="111"/>
      <c r="AN45" s="111"/>
      <c r="AO45" s="111"/>
      <c r="AP45" s="111"/>
      <c r="AQ45" s="111"/>
      <c r="AR45" s="111"/>
      <c r="AS45" s="112"/>
      <c r="AT45" s="110"/>
      <c r="AU45" s="111"/>
      <c r="AV45" s="111"/>
      <c r="AW45" s="111"/>
      <c r="AX45" s="111"/>
      <c r="AY45" s="111"/>
      <c r="AZ45" s="111"/>
      <c r="BA45" s="112"/>
      <c r="BB45" s="110"/>
      <c r="BC45" s="111"/>
      <c r="BD45" s="111"/>
      <c r="BE45" s="111"/>
      <c r="BF45" s="111"/>
      <c r="BG45" s="111"/>
      <c r="BH45" s="111"/>
      <c r="BI45" s="112"/>
      <c r="BJ45" s="110"/>
      <c r="BK45" s="111"/>
      <c r="BL45" s="111"/>
      <c r="BM45" s="111"/>
      <c r="BN45" s="111"/>
      <c r="BO45" s="111"/>
      <c r="BP45" s="111"/>
      <c r="BQ45" s="112"/>
      <c r="BR45" s="110"/>
      <c r="BS45" s="111"/>
      <c r="BT45" s="111"/>
      <c r="BU45" s="111"/>
      <c r="BV45" s="111"/>
      <c r="BW45" s="111"/>
      <c r="BX45" s="111"/>
      <c r="BY45" s="112"/>
      <c r="BZ45" s="112"/>
      <c r="CA45" s="18" t="s">
        <v>6</v>
      </c>
      <c r="CC45" s="19"/>
      <c r="CD45" s="19" t="str">
        <f t="shared" si="1"/>
        <v xml:space="preserve">Наименование системы теплоснабжения </v>
      </c>
      <c r="CE45" s="19"/>
      <c r="CF45" s="19"/>
      <c r="CG45" s="7">
        <v>23</v>
      </c>
    </row>
    <row r="46" spans="1:85" ht="21.95" customHeight="1">
      <c r="A46" s="10" t="s">
        <v>66</v>
      </c>
      <c r="B46" s="10" t="s">
        <v>67</v>
      </c>
      <c r="C46" s="10" t="s">
        <v>68</v>
      </c>
      <c r="D46" s="10" t="s">
        <v>69</v>
      </c>
      <c r="E46" s="109"/>
      <c r="F46" s="109"/>
      <c r="G46" s="109"/>
      <c r="H46" s="108">
        <v>1</v>
      </c>
      <c r="I46" s="10"/>
      <c r="J46" s="10"/>
      <c r="K46" s="10"/>
      <c r="L46" s="11"/>
      <c r="M46" s="12"/>
      <c r="N46" s="12"/>
      <c r="O46" s="12"/>
      <c r="P46" s="24"/>
      <c r="Q46" s="21"/>
      <c r="R46" s="22"/>
      <c r="S46" s="15" t="str">
        <f>INDEX(PT_DIFFERENTIATION_NUM_IST_TE,MATCH(D46,PT_DIFFERENTIATION_IST_TE_ID,0))</f>
        <v>1.1.1.1</v>
      </c>
      <c r="T46" s="26" t="s">
        <v>7</v>
      </c>
      <c r="U46" s="17"/>
      <c r="V46" s="110"/>
      <c r="W46" s="111"/>
      <c r="X46" s="111"/>
      <c r="Y46" s="111"/>
      <c r="Z46" s="111"/>
      <c r="AA46" s="111"/>
      <c r="AB46" s="111"/>
      <c r="AC46" s="112"/>
      <c r="AD46" s="110" t="str">
        <f>INDEX(PT_DIFFERENTIATION_IST_TE,MATCH(D46,PT_DIFFERENTIATION_IST_TE_ID,0))</f>
        <v>без дифференциации</v>
      </c>
      <c r="AE46" s="111"/>
      <c r="AF46" s="111"/>
      <c r="AG46" s="111"/>
      <c r="AH46" s="111"/>
      <c r="AI46" s="111"/>
      <c r="AJ46" s="111"/>
      <c r="AK46" s="111"/>
      <c r="AL46" s="110"/>
      <c r="AM46" s="111"/>
      <c r="AN46" s="111"/>
      <c r="AO46" s="111"/>
      <c r="AP46" s="111"/>
      <c r="AQ46" s="111"/>
      <c r="AR46" s="111"/>
      <c r="AS46" s="112"/>
      <c r="AT46" s="110"/>
      <c r="AU46" s="111"/>
      <c r="AV46" s="111"/>
      <c r="AW46" s="111"/>
      <c r="AX46" s="111"/>
      <c r="AY46" s="111"/>
      <c r="AZ46" s="111"/>
      <c r="BA46" s="112"/>
      <c r="BB46" s="110"/>
      <c r="BC46" s="111"/>
      <c r="BD46" s="111"/>
      <c r="BE46" s="111"/>
      <c r="BF46" s="111"/>
      <c r="BG46" s="111"/>
      <c r="BH46" s="111"/>
      <c r="BI46" s="112"/>
      <c r="BJ46" s="110"/>
      <c r="BK46" s="111"/>
      <c r="BL46" s="111"/>
      <c r="BM46" s="111"/>
      <c r="BN46" s="111"/>
      <c r="BO46" s="111"/>
      <c r="BP46" s="111"/>
      <c r="BQ46" s="112"/>
      <c r="BR46" s="110"/>
      <c r="BS46" s="111"/>
      <c r="BT46" s="111"/>
      <c r="BU46" s="111"/>
      <c r="BV46" s="111"/>
      <c r="BW46" s="111"/>
      <c r="BX46" s="111"/>
      <c r="BY46" s="112"/>
      <c r="BZ46" s="112"/>
      <c r="CA46" s="18" t="s">
        <v>8</v>
      </c>
      <c r="CC46" s="19"/>
      <c r="CD46" s="19" t="str">
        <f t="shared" si="1"/>
        <v xml:space="preserve">Источник тепловой энергии  </v>
      </c>
      <c r="CE46" s="19"/>
      <c r="CF46" s="19"/>
      <c r="CG46" s="7">
        <v>21</v>
      </c>
    </row>
    <row r="47" spans="1:85" ht="49.5" customHeight="1">
      <c r="A47" s="10" t="s">
        <v>66</v>
      </c>
      <c r="B47" s="10" t="s">
        <v>67</v>
      </c>
      <c r="C47" s="10" t="s">
        <v>68</v>
      </c>
      <c r="D47" s="10" t="s">
        <v>69</v>
      </c>
      <c r="E47" s="109"/>
      <c r="F47" s="109"/>
      <c r="G47" s="109"/>
      <c r="H47" s="109"/>
      <c r="I47" s="99" t="str">
        <f>S46&amp;".1"</f>
        <v>1.1.1.1.1</v>
      </c>
      <c r="J47" s="10"/>
      <c r="K47" s="10"/>
      <c r="L47" s="11" t="s">
        <v>9</v>
      </c>
      <c r="P47" s="102">
        <v>1</v>
      </c>
      <c r="Q47" s="27"/>
      <c r="R47" s="28"/>
      <c r="S47" s="15" t="str">
        <f>$I47</f>
        <v>1.1.1.1.1</v>
      </c>
      <c r="T47" s="29" t="s">
        <v>10</v>
      </c>
      <c r="U47" s="17"/>
      <c r="V47" s="103"/>
      <c r="W47" s="104"/>
      <c r="X47" s="104"/>
      <c r="Y47" s="104"/>
      <c r="Z47" s="104"/>
      <c r="AA47" s="104"/>
      <c r="AB47" s="104"/>
      <c r="AC47" s="105"/>
      <c r="AD47" s="103" t="s">
        <v>70</v>
      </c>
      <c r="AE47" s="104"/>
      <c r="AF47" s="104"/>
      <c r="AG47" s="104"/>
      <c r="AH47" s="104"/>
      <c r="AI47" s="104"/>
      <c r="AJ47" s="104"/>
      <c r="AK47" s="104"/>
      <c r="AL47" s="103"/>
      <c r="AM47" s="104"/>
      <c r="AN47" s="104"/>
      <c r="AO47" s="104"/>
      <c r="AP47" s="104"/>
      <c r="AQ47" s="104"/>
      <c r="AR47" s="104"/>
      <c r="AS47" s="105"/>
      <c r="AT47" s="103"/>
      <c r="AU47" s="104"/>
      <c r="AV47" s="104"/>
      <c r="AW47" s="104"/>
      <c r="AX47" s="104"/>
      <c r="AY47" s="104"/>
      <c r="AZ47" s="104"/>
      <c r="BA47" s="105"/>
      <c r="BB47" s="103"/>
      <c r="BC47" s="104"/>
      <c r="BD47" s="104"/>
      <c r="BE47" s="104"/>
      <c r="BF47" s="104"/>
      <c r="BG47" s="104"/>
      <c r="BH47" s="104"/>
      <c r="BI47" s="105"/>
      <c r="BJ47" s="103"/>
      <c r="BK47" s="104"/>
      <c r="BL47" s="104"/>
      <c r="BM47" s="104"/>
      <c r="BN47" s="104"/>
      <c r="BO47" s="104"/>
      <c r="BP47" s="104"/>
      <c r="BQ47" s="105"/>
      <c r="BR47" s="103"/>
      <c r="BS47" s="104"/>
      <c r="BT47" s="104"/>
      <c r="BU47" s="104"/>
      <c r="BV47" s="104"/>
      <c r="BW47" s="104"/>
      <c r="BX47" s="104"/>
      <c r="BY47" s="105"/>
      <c r="BZ47" s="105"/>
      <c r="CA47" s="18" t="s">
        <v>11</v>
      </c>
      <c r="CC47" s="19"/>
      <c r="CD47" s="19" t="str">
        <f t="shared" si="1"/>
        <v>Схема подключения теплопотребляющей установки к коллектору источника тепловой энергии</v>
      </c>
      <c r="CE47" s="19"/>
      <c r="CF47" s="19"/>
      <c r="CG47" s="7">
        <v>47</v>
      </c>
    </row>
    <row r="48" spans="1:85" ht="21.95" customHeight="1">
      <c r="A48" s="10" t="s">
        <v>66</v>
      </c>
      <c r="B48" s="10" t="s">
        <v>67</v>
      </c>
      <c r="C48" s="10" t="s">
        <v>68</v>
      </c>
      <c r="D48" s="10" t="s">
        <v>69</v>
      </c>
      <c r="E48" s="109"/>
      <c r="F48" s="109"/>
      <c r="G48" s="109"/>
      <c r="H48" s="109"/>
      <c r="I48" s="100"/>
      <c r="J48" s="99" t="str">
        <f>I47&amp;".1"</f>
        <v>1.1.1.1.1.1</v>
      </c>
      <c r="K48" s="10"/>
      <c r="L48" s="11" t="s">
        <v>12</v>
      </c>
      <c r="P48" s="102"/>
      <c r="Q48" s="102">
        <v>1</v>
      </c>
      <c r="R48" s="30"/>
      <c r="S48" s="15" t="str">
        <f>$J48</f>
        <v>1.1.1.1.1.1</v>
      </c>
      <c r="T48" s="31" t="s">
        <v>13</v>
      </c>
      <c r="U48" s="17"/>
      <c r="V48" s="103"/>
      <c r="W48" s="104"/>
      <c r="X48" s="104"/>
      <c r="Y48" s="104"/>
      <c r="Z48" s="104"/>
      <c r="AA48" s="104"/>
      <c r="AB48" s="104"/>
      <c r="AC48" s="105"/>
      <c r="AD48" s="103" t="s">
        <v>71</v>
      </c>
      <c r="AE48" s="104"/>
      <c r="AF48" s="104"/>
      <c r="AG48" s="104"/>
      <c r="AH48" s="104"/>
      <c r="AI48" s="104"/>
      <c r="AJ48" s="104"/>
      <c r="AK48" s="104"/>
      <c r="AL48" s="103"/>
      <c r="AM48" s="104"/>
      <c r="AN48" s="104"/>
      <c r="AO48" s="104"/>
      <c r="AP48" s="104"/>
      <c r="AQ48" s="104"/>
      <c r="AR48" s="104"/>
      <c r="AS48" s="105"/>
      <c r="AT48" s="103"/>
      <c r="AU48" s="104"/>
      <c r="AV48" s="104"/>
      <c r="AW48" s="104"/>
      <c r="AX48" s="104"/>
      <c r="AY48" s="104"/>
      <c r="AZ48" s="104"/>
      <c r="BA48" s="105"/>
      <c r="BB48" s="103"/>
      <c r="BC48" s="104"/>
      <c r="BD48" s="104"/>
      <c r="BE48" s="104"/>
      <c r="BF48" s="104"/>
      <c r="BG48" s="104"/>
      <c r="BH48" s="104"/>
      <c r="BI48" s="105"/>
      <c r="BJ48" s="103"/>
      <c r="BK48" s="104"/>
      <c r="BL48" s="104"/>
      <c r="BM48" s="104"/>
      <c r="BN48" s="104"/>
      <c r="BO48" s="104"/>
      <c r="BP48" s="104"/>
      <c r="BQ48" s="105"/>
      <c r="BR48" s="103"/>
      <c r="BS48" s="104"/>
      <c r="BT48" s="104"/>
      <c r="BU48" s="104"/>
      <c r="BV48" s="104"/>
      <c r="BW48" s="104"/>
      <c r="BX48" s="104"/>
      <c r="BY48" s="105"/>
      <c r="BZ48" s="105"/>
      <c r="CA48" s="18" t="s">
        <v>14</v>
      </c>
      <c r="CC48" s="19"/>
      <c r="CD48" s="19" t="str">
        <f t="shared" si="1"/>
        <v>Группа потребителей</v>
      </c>
      <c r="CE48" s="19"/>
      <c r="CF48" s="19"/>
      <c r="CG48" s="7">
        <v>21</v>
      </c>
    </row>
    <row r="49" spans="1:85" ht="21.95" customHeight="1">
      <c r="A49" s="10" t="s">
        <v>66</v>
      </c>
      <c r="B49" s="10" t="s">
        <v>67</v>
      </c>
      <c r="C49" s="10" t="s">
        <v>68</v>
      </c>
      <c r="D49" s="10" t="s">
        <v>69</v>
      </c>
      <c r="E49" s="109"/>
      <c r="F49" s="109"/>
      <c r="G49" s="109"/>
      <c r="H49" s="109"/>
      <c r="I49" s="100"/>
      <c r="J49" s="100"/>
      <c r="K49" s="99" t="str">
        <f>J48&amp;".1"</f>
        <v>1.1.1.1.1.1.1</v>
      </c>
      <c r="L49" s="11" t="s">
        <v>15</v>
      </c>
      <c r="P49" s="102"/>
      <c r="Q49" s="102"/>
      <c r="R49" s="30">
        <v>1</v>
      </c>
      <c r="S49" s="15" t="str">
        <f>$K49</f>
        <v>1.1.1.1.1.1.1</v>
      </c>
      <c r="T49" s="32" t="s">
        <v>72</v>
      </c>
      <c r="U49" s="17"/>
      <c r="V49" s="33"/>
      <c r="W49" s="34"/>
      <c r="X49" s="33"/>
      <c r="Y49" s="35"/>
      <c r="Z49" s="93"/>
      <c r="AA49" s="95" t="s">
        <v>16</v>
      </c>
      <c r="AB49" s="93"/>
      <c r="AC49" s="95" t="s">
        <v>16</v>
      </c>
      <c r="AD49" s="33">
        <v>2721.76</v>
      </c>
      <c r="AE49" s="34"/>
      <c r="AF49" s="33"/>
      <c r="AG49" s="35"/>
      <c r="AH49" s="93">
        <v>46023</v>
      </c>
      <c r="AI49" s="95" t="s">
        <v>16</v>
      </c>
      <c r="AJ49" s="106">
        <v>46203</v>
      </c>
      <c r="AK49" s="95" t="s">
        <v>16</v>
      </c>
      <c r="AL49" s="33">
        <v>3000.28</v>
      </c>
      <c r="AM49" s="34"/>
      <c r="AN49" s="33"/>
      <c r="AO49" s="35"/>
      <c r="AP49" s="93">
        <v>46204</v>
      </c>
      <c r="AQ49" s="95" t="s">
        <v>16</v>
      </c>
      <c r="AR49" s="93">
        <v>46387</v>
      </c>
      <c r="AS49" s="95" t="s">
        <v>16</v>
      </c>
      <c r="AT49" s="33">
        <v>3000.28</v>
      </c>
      <c r="AU49" s="34"/>
      <c r="AV49" s="33"/>
      <c r="AW49" s="35"/>
      <c r="AX49" s="93">
        <v>46388</v>
      </c>
      <c r="AY49" s="95" t="s">
        <v>16</v>
      </c>
      <c r="AZ49" s="93">
        <v>46568</v>
      </c>
      <c r="BA49" s="95" t="s">
        <v>16</v>
      </c>
      <c r="BB49" s="33">
        <v>2831.44</v>
      </c>
      <c r="BC49" s="34"/>
      <c r="BD49" s="33"/>
      <c r="BE49" s="35"/>
      <c r="BF49" s="93">
        <v>46569</v>
      </c>
      <c r="BG49" s="95" t="s">
        <v>16</v>
      </c>
      <c r="BH49" s="93">
        <v>46752</v>
      </c>
      <c r="BI49" s="95" t="s">
        <v>16</v>
      </c>
      <c r="BJ49" s="33">
        <v>2831.44</v>
      </c>
      <c r="BK49" s="34"/>
      <c r="BL49" s="33"/>
      <c r="BM49" s="35"/>
      <c r="BN49" s="93">
        <v>46753</v>
      </c>
      <c r="BO49" s="95" t="s">
        <v>16</v>
      </c>
      <c r="BP49" s="93">
        <v>46934</v>
      </c>
      <c r="BQ49" s="95" t="s">
        <v>16</v>
      </c>
      <c r="BR49" s="33">
        <v>3287.65</v>
      </c>
      <c r="BS49" s="34"/>
      <c r="BT49" s="33"/>
      <c r="BU49" s="35"/>
      <c r="BV49" s="93">
        <v>46935</v>
      </c>
      <c r="BW49" s="95" t="s">
        <v>16</v>
      </c>
      <c r="BX49" s="93">
        <v>47118</v>
      </c>
      <c r="BY49" s="95" t="s">
        <v>16</v>
      </c>
      <c r="BZ49" s="89"/>
      <c r="CA49" s="96" t="s">
        <v>17</v>
      </c>
      <c r="CB49" s="8" t="e">
        <f ca="1">STRCHECKDATE(V50:BZ50)</f>
        <v>#NAME?</v>
      </c>
      <c r="CC49" s="19"/>
      <c r="CD49" s="19" t="str">
        <f t="shared" si="1"/>
        <v>вода</v>
      </c>
      <c r="CE49" s="19"/>
      <c r="CF49" s="19"/>
      <c r="CG49" s="7">
        <v>21</v>
      </c>
    </row>
    <row r="50" spans="1:85" ht="1.1499999999999999" customHeight="1">
      <c r="A50" s="10" t="s">
        <v>66</v>
      </c>
      <c r="B50" s="10" t="s">
        <v>67</v>
      </c>
      <c r="C50" s="10" t="s">
        <v>68</v>
      </c>
      <c r="D50" s="10" t="s">
        <v>69</v>
      </c>
      <c r="E50" s="109"/>
      <c r="F50" s="109"/>
      <c r="G50" s="109"/>
      <c r="H50" s="109"/>
      <c r="I50" s="100"/>
      <c r="J50" s="100"/>
      <c r="K50" s="99"/>
      <c r="L50" s="11"/>
      <c r="P50" s="102"/>
      <c r="Q50" s="102"/>
      <c r="R50" s="30"/>
      <c r="S50" s="36"/>
      <c r="T50" s="17"/>
      <c r="U50" s="17"/>
      <c r="V50" s="34"/>
      <c r="W50" s="34"/>
      <c r="X50" s="34"/>
      <c r="Y50" s="37" t="str">
        <f>Z49&amp;"-"&amp;AB49</f>
        <v>-</v>
      </c>
      <c r="Z50" s="94"/>
      <c r="AA50" s="95"/>
      <c r="AB50" s="94"/>
      <c r="AC50" s="95"/>
      <c r="AD50" s="34"/>
      <c r="AE50" s="34"/>
      <c r="AF50" s="34"/>
      <c r="AG50" s="37" t="str">
        <f>AH49&amp;"-"&amp;AJ49</f>
        <v>46023-46203</v>
      </c>
      <c r="AH50" s="94"/>
      <c r="AI50" s="95"/>
      <c r="AJ50" s="107"/>
      <c r="AK50" s="95"/>
      <c r="AL50" s="34"/>
      <c r="AM50" s="34"/>
      <c r="AN50" s="34"/>
      <c r="AO50" s="37" t="str">
        <f>AP49&amp;"-"&amp;AR49</f>
        <v>46204-46387</v>
      </c>
      <c r="AP50" s="94"/>
      <c r="AQ50" s="95"/>
      <c r="AR50" s="94"/>
      <c r="AS50" s="95"/>
      <c r="AT50" s="34"/>
      <c r="AU50" s="34"/>
      <c r="AV50" s="34"/>
      <c r="AW50" s="37" t="str">
        <f>AX49&amp;"-"&amp;AZ49</f>
        <v>46388-46568</v>
      </c>
      <c r="AX50" s="94"/>
      <c r="AY50" s="95"/>
      <c r="AZ50" s="94"/>
      <c r="BA50" s="95"/>
      <c r="BB50" s="34"/>
      <c r="BC50" s="34"/>
      <c r="BD50" s="34"/>
      <c r="BE50" s="37" t="str">
        <f>BF49&amp;"-"&amp;BH49</f>
        <v>46569-46752</v>
      </c>
      <c r="BF50" s="94"/>
      <c r="BG50" s="95"/>
      <c r="BH50" s="94"/>
      <c r="BI50" s="95"/>
      <c r="BJ50" s="34"/>
      <c r="BK50" s="34"/>
      <c r="BL50" s="34"/>
      <c r="BM50" s="37" t="str">
        <f>BN49&amp;"-"&amp;BP49</f>
        <v>46753-46934</v>
      </c>
      <c r="BN50" s="94"/>
      <c r="BO50" s="95"/>
      <c r="BP50" s="94"/>
      <c r="BQ50" s="95"/>
      <c r="BR50" s="34"/>
      <c r="BS50" s="34"/>
      <c r="BT50" s="34"/>
      <c r="BU50" s="37" t="str">
        <f>BV49&amp;"-"&amp;BX49</f>
        <v>46935-47118</v>
      </c>
      <c r="BV50" s="94"/>
      <c r="BW50" s="95"/>
      <c r="BX50" s="94"/>
      <c r="BY50" s="95"/>
      <c r="BZ50" s="90"/>
      <c r="CA50" s="97"/>
      <c r="CC50" s="19"/>
      <c r="CD50" s="19" t="str">
        <f t="shared" si="1"/>
        <v/>
      </c>
      <c r="CE50" s="19"/>
      <c r="CF50" s="19"/>
      <c r="CG50" s="7">
        <v>1</v>
      </c>
    </row>
    <row r="51" spans="1:85" ht="11.45" customHeight="1">
      <c r="A51" s="10" t="s">
        <v>66</v>
      </c>
      <c r="B51" s="10" t="s">
        <v>67</v>
      </c>
      <c r="C51" s="10" t="s">
        <v>68</v>
      </c>
      <c r="D51" s="10" t="s">
        <v>69</v>
      </c>
      <c r="E51" s="109"/>
      <c r="F51" s="109"/>
      <c r="G51" s="109"/>
      <c r="H51" s="109"/>
      <c r="I51" s="100"/>
      <c r="J51" s="99"/>
      <c r="K51" s="10"/>
      <c r="L51" s="11"/>
      <c r="P51" s="102"/>
      <c r="Q51" s="102"/>
      <c r="R51" s="28"/>
      <c r="S51" s="38"/>
      <c r="T51" s="39" t="s">
        <v>18</v>
      </c>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1"/>
      <c r="CA51" s="98"/>
      <c r="CC51" s="19"/>
      <c r="CD51" s="19" t="str">
        <f t="shared" si="1"/>
        <v>Добавить вид теплоносителя (параметры теплоносителя)</v>
      </c>
      <c r="CE51" s="19"/>
      <c r="CF51" s="19"/>
      <c r="CG51" s="7">
        <v>11</v>
      </c>
    </row>
    <row r="52" spans="1:85" ht="21" customHeight="1">
      <c r="A52" s="10"/>
      <c r="B52" s="10"/>
      <c r="C52" s="10"/>
      <c r="D52" s="10"/>
      <c r="E52" s="109"/>
      <c r="F52" s="109"/>
      <c r="G52" s="109"/>
      <c r="H52" s="109"/>
      <c r="I52" s="100"/>
      <c r="J52" s="99" t="str">
        <f>I47&amp;".2"</f>
        <v>1.1.1.1.1.2</v>
      </c>
      <c r="K52" s="10"/>
      <c r="L52" s="11" t="s">
        <v>12</v>
      </c>
      <c r="M52" s="1"/>
      <c r="N52" s="1"/>
      <c r="P52" s="102"/>
      <c r="Q52" s="101" t="s">
        <v>37</v>
      </c>
      <c r="R52" s="30"/>
      <c r="S52" s="15" t="str">
        <f>$J52</f>
        <v>1.1.1.1.1.2</v>
      </c>
      <c r="T52" s="31" t="s">
        <v>13</v>
      </c>
      <c r="U52" s="17"/>
      <c r="V52" s="103"/>
      <c r="W52" s="104"/>
      <c r="X52" s="104"/>
      <c r="Y52" s="104"/>
      <c r="Z52" s="104"/>
      <c r="AA52" s="104"/>
      <c r="AB52" s="104"/>
      <c r="AC52" s="105"/>
      <c r="AD52" s="103" t="s">
        <v>73</v>
      </c>
      <c r="AE52" s="104"/>
      <c r="AF52" s="104"/>
      <c r="AG52" s="104"/>
      <c r="AH52" s="104"/>
      <c r="AI52" s="104"/>
      <c r="AJ52" s="104"/>
      <c r="AK52" s="104"/>
      <c r="AL52" s="103"/>
      <c r="AM52" s="104"/>
      <c r="AN52" s="104"/>
      <c r="AO52" s="104"/>
      <c r="AP52" s="104"/>
      <c r="AQ52" s="104"/>
      <c r="AR52" s="104"/>
      <c r="AS52" s="105"/>
      <c r="AT52" s="103"/>
      <c r="AU52" s="104"/>
      <c r="AV52" s="104"/>
      <c r="AW52" s="104"/>
      <c r="AX52" s="104"/>
      <c r="AY52" s="104"/>
      <c r="AZ52" s="104"/>
      <c r="BA52" s="105"/>
      <c r="BB52" s="103"/>
      <c r="BC52" s="104"/>
      <c r="BD52" s="104"/>
      <c r="BE52" s="104"/>
      <c r="BF52" s="104"/>
      <c r="BG52" s="104"/>
      <c r="BH52" s="104"/>
      <c r="BI52" s="105"/>
      <c r="BJ52" s="103"/>
      <c r="BK52" s="104"/>
      <c r="BL52" s="104"/>
      <c r="BM52" s="104"/>
      <c r="BN52" s="104"/>
      <c r="BO52" s="104"/>
      <c r="BP52" s="104"/>
      <c r="BQ52" s="105"/>
      <c r="BR52" s="103"/>
      <c r="BS52" s="104"/>
      <c r="BT52" s="104"/>
      <c r="BU52" s="104"/>
      <c r="BV52" s="104"/>
      <c r="BW52" s="104"/>
      <c r="BX52" s="104"/>
      <c r="BY52" s="105"/>
      <c r="BZ52" s="105"/>
      <c r="CA52" s="18" t="s">
        <v>14</v>
      </c>
      <c r="CC52" s="19"/>
      <c r="CD52" s="19" t="str">
        <f t="shared" si="1"/>
        <v>Группа потребителей</v>
      </c>
      <c r="CE52" s="19"/>
      <c r="CF52" s="19"/>
      <c r="CG52" s="7">
        <v>0</v>
      </c>
    </row>
    <row r="53" spans="1:85" ht="21" customHeight="1">
      <c r="A53" s="10"/>
      <c r="B53" s="10"/>
      <c r="C53" s="10"/>
      <c r="D53" s="10"/>
      <c r="E53" s="109"/>
      <c r="F53" s="109"/>
      <c r="G53" s="109"/>
      <c r="H53" s="109"/>
      <c r="I53" s="100"/>
      <c r="J53" s="100" t="str">
        <f>I47&amp;".1"</f>
        <v>1.1.1.1.1.1</v>
      </c>
      <c r="K53" s="99" t="str">
        <f>J52&amp;".1"</f>
        <v>1.1.1.1.1.2.1</v>
      </c>
      <c r="L53" s="11" t="s">
        <v>15</v>
      </c>
      <c r="M53" s="1"/>
      <c r="N53" s="1"/>
      <c r="O53" s="1"/>
      <c r="P53" s="102"/>
      <c r="Q53" s="102"/>
      <c r="R53" s="30">
        <v>1</v>
      </c>
      <c r="S53" s="15" t="str">
        <f>$K53</f>
        <v>1.1.1.1.1.2.1</v>
      </c>
      <c r="T53" s="32" t="s">
        <v>72</v>
      </c>
      <c r="U53" s="17"/>
      <c r="V53" s="33"/>
      <c r="W53" s="34"/>
      <c r="X53" s="33"/>
      <c r="Y53" s="35"/>
      <c r="Z53" s="93"/>
      <c r="AA53" s="95" t="s">
        <v>16</v>
      </c>
      <c r="AB53" s="93"/>
      <c r="AC53" s="95" t="s">
        <v>16</v>
      </c>
      <c r="AD53" s="33">
        <v>2721.76</v>
      </c>
      <c r="AE53" s="34"/>
      <c r="AF53" s="33"/>
      <c r="AG53" s="35"/>
      <c r="AH53" s="93">
        <v>46023</v>
      </c>
      <c r="AI53" s="95" t="s">
        <v>16</v>
      </c>
      <c r="AJ53" s="93">
        <v>46203</v>
      </c>
      <c r="AK53" s="95" t="s">
        <v>16</v>
      </c>
      <c r="AL53" s="33">
        <v>3000.28</v>
      </c>
      <c r="AM53" s="34"/>
      <c r="AN53" s="33"/>
      <c r="AO53" s="35"/>
      <c r="AP53" s="93">
        <v>46204</v>
      </c>
      <c r="AQ53" s="95" t="s">
        <v>16</v>
      </c>
      <c r="AR53" s="93">
        <v>46387</v>
      </c>
      <c r="AS53" s="95" t="s">
        <v>16</v>
      </c>
      <c r="AT53" s="33">
        <v>3000.28</v>
      </c>
      <c r="AU53" s="34"/>
      <c r="AV53" s="33"/>
      <c r="AW53" s="35"/>
      <c r="AX53" s="93">
        <v>46388</v>
      </c>
      <c r="AY53" s="95" t="s">
        <v>16</v>
      </c>
      <c r="AZ53" s="93">
        <v>46568</v>
      </c>
      <c r="BA53" s="95" t="s">
        <v>16</v>
      </c>
      <c r="BB53" s="33">
        <v>2831.44</v>
      </c>
      <c r="BC53" s="34"/>
      <c r="BD53" s="33"/>
      <c r="BE53" s="35"/>
      <c r="BF53" s="93">
        <v>46569</v>
      </c>
      <c r="BG53" s="95" t="s">
        <v>16</v>
      </c>
      <c r="BH53" s="93">
        <v>46752</v>
      </c>
      <c r="BI53" s="95" t="s">
        <v>16</v>
      </c>
      <c r="BJ53" s="33">
        <v>2831.44</v>
      </c>
      <c r="BK53" s="34"/>
      <c r="BL53" s="33"/>
      <c r="BM53" s="35"/>
      <c r="BN53" s="93">
        <v>46753</v>
      </c>
      <c r="BO53" s="95" t="s">
        <v>16</v>
      </c>
      <c r="BP53" s="93">
        <v>46934</v>
      </c>
      <c r="BQ53" s="95" t="s">
        <v>16</v>
      </c>
      <c r="BR53" s="33">
        <v>3287.65</v>
      </c>
      <c r="BS53" s="34"/>
      <c r="BT53" s="33"/>
      <c r="BU53" s="35"/>
      <c r="BV53" s="93">
        <v>46935</v>
      </c>
      <c r="BW53" s="95" t="s">
        <v>16</v>
      </c>
      <c r="BX53" s="93">
        <v>47118</v>
      </c>
      <c r="BY53" s="95" t="s">
        <v>16</v>
      </c>
      <c r="BZ53" s="34"/>
      <c r="CA53" s="96" t="s">
        <v>17</v>
      </c>
      <c r="CB53" s="8" t="e">
        <f ca="1">STRCHECKDATE(V54:BZ54)</f>
        <v>#NAME?</v>
      </c>
      <c r="CC53" s="19"/>
      <c r="CD53" s="19" t="str">
        <f t="shared" si="1"/>
        <v>вода</v>
      </c>
      <c r="CE53" s="19"/>
      <c r="CF53" s="19"/>
      <c r="CG53" s="7">
        <v>0</v>
      </c>
    </row>
    <row r="54" spans="1:85" ht="0.75" customHeight="1">
      <c r="A54" s="10"/>
      <c r="B54" s="10"/>
      <c r="C54" s="10"/>
      <c r="D54" s="10"/>
      <c r="E54" s="109"/>
      <c r="F54" s="109"/>
      <c r="G54" s="109"/>
      <c r="H54" s="109"/>
      <c r="I54" s="100"/>
      <c r="J54" s="100" t="str">
        <f>I47&amp;".1"</f>
        <v>1.1.1.1.1.1</v>
      </c>
      <c r="K54" s="99"/>
      <c r="L54" s="11"/>
      <c r="M54" s="1"/>
      <c r="N54" s="1"/>
      <c r="O54" s="1"/>
      <c r="P54" s="102"/>
      <c r="Q54" s="102"/>
      <c r="R54" s="30"/>
      <c r="S54" s="36"/>
      <c r="T54" s="17"/>
      <c r="U54" s="17"/>
      <c r="V54" s="34"/>
      <c r="W54" s="34"/>
      <c r="X54" s="34"/>
      <c r="Y54" s="37" t="str">
        <f>Z53&amp;"-"&amp;AB53</f>
        <v>-</v>
      </c>
      <c r="Z54" s="94"/>
      <c r="AA54" s="95"/>
      <c r="AB54" s="94"/>
      <c r="AC54" s="95"/>
      <c r="AD54" s="34"/>
      <c r="AE54" s="34"/>
      <c r="AF54" s="34"/>
      <c r="AG54" s="37" t="str">
        <f>AH53&amp;"-"&amp;AJ53</f>
        <v>46023-46203</v>
      </c>
      <c r="AH54" s="94"/>
      <c r="AI54" s="95"/>
      <c r="AJ54" s="94"/>
      <c r="AK54" s="95"/>
      <c r="AL54" s="34"/>
      <c r="AM54" s="34"/>
      <c r="AN54" s="34"/>
      <c r="AO54" s="37" t="str">
        <f>AP53&amp;"-"&amp;AR53</f>
        <v>46204-46387</v>
      </c>
      <c r="AP54" s="94"/>
      <c r="AQ54" s="95"/>
      <c r="AR54" s="94"/>
      <c r="AS54" s="95"/>
      <c r="AT54" s="34"/>
      <c r="AU54" s="34"/>
      <c r="AV54" s="34"/>
      <c r="AW54" s="37" t="str">
        <f>AX53&amp;"-"&amp;AZ53</f>
        <v>46388-46568</v>
      </c>
      <c r="AX54" s="94"/>
      <c r="AY54" s="95"/>
      <c r="AZ54" s="94"/>
      <c r="BA54" s="95"/>
      <c r="BB54" s="34"/>
      <c r="BC54" s="34"/>
      <c r="BD54" s="34"/>
      <c r="BE54" s="37" t="str">
        <f>BF53&amp;"-"&amp;BH53</f>
        <v>46569-46752</v>
      </c>
      <c r="BF54" s="94"/>
      <c r="BG54" s="95"/>
      <c r="BH54" s="94"/>
      <c r="BI54" s="95"/>
      <c r="BJ54" s="34"/>
      <c r="BK54" s="34"/>
      <c r="BL54" s="34"/>
      <c r="BM54" s="37" t="str">
        <f>BN53&amp;"-"&amp;BP53</f>
        <v>46753-46934</v>
      </c>
      <c r="BN54" s="94"/>
      <c r="BO54" s="95"/>
      <c r="BP54" s="94"/>
      <c r="BQ54" s="95"/>
      <c r="BR54" s="34"/>
      <c r="BS54" s="34"/>
      <c r="BT54" s="34"/>
      <c r="BU54" s="37" t="str">
        <f>BV53&amp;"-"&amp;BX53</f>
        <v>46935-47118</v>
      </c>
      <c r="BV54" s="94"/>
      <c r="BW54" s="95"/>
      <c r="BX54" s="94"/>
      <c r="BY54" s="95"/>
      <c r="BZ54" s="34"/>
      <c r="CA54" s="97"/>
      <c r="CC54" s="19"/>
      <c r="CD54" s="19" t="str">
        <f t="shared" si="1"/>
        <v/>
      </c>
      <c r="CE54" s="19"/>
      <c r="CF54" s="19"/>
      <c r="CG54" s="7">
        <v>0</v>
      </c>
    </row>
    <row r="55" spans="1:85" ht="15" customHeight="1">
      <c r="A55" s="10"/>
      <c r="B55" s="10"/>
      <c r="C55" s="10"/>
      <c r="D55" s="10"/>
      <c r="E55" s="109"/>
      <c r="F55" s="109"/>
      <c r="G55" s="109"/>
      <c r="H55" s="109"/>
      <c r="I55" s="100"/>
      <c r="J55" s="99" t="str">
        <f>I47&amp;".1"</f>
        <v>1.1.1.1.1.1</v>
      </c>
      <c r="K55" s="10"/>
      <c r="L55" s="11"/>
      <c r="M55" s="1"/>
      <c r="N55" s="1"/>
      <c r="P55" s="102"/>
      <c r="Q55" s="102"/>
      <c r="R55" s="28"/>
      <c r="S55" s="38"/>
      <c r="T55" s="39" t="s">
        <v>18</v>
      </c>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1"/>
      <c r="CA55" s="98"/>
      <c r="CC55" s="19"/>
      <c r="CD55" s="19" t="str">
        <f t="shared" si="1"/>
        <v>Добавить вид теплоносителя (параметры теплоносителя)</v>
      </c>
      <c r="CE55" s="19"/>
      <c r="CF55" s="19"/>
      <c r="CG55" s="7">
        <v>0</v>
      </c>
    </row>
    <row r="56" spans="1:85" ht="21" customHeight="1">
      <c r="A56" s="10"/>
      <c r="B56" s="10"/>
      <c r="C56" s="10"/>
      <c r="D56" s="10"/>
      <c r="E56" s="109"/>
      <c r="F56" s="109"/>
      <c r="G56" s="109"/>
      <c r="H56" s="109"/>
      <c r="I56" s="100"/>
      <c r="J56" s="99" t="str">
        <f>I47&amp;".3"</f>
        <v>1.1.1.1.1.3</v>
      </c>
      <c r="K56" s="10"/>
      <c r="L56" s="11" t="s">
        <v>12</v>
      </c>
      <c r="M56" s="1"/>
      <c r="N56" s="1"/>
      <c r="P56" s="102"/>
      <c r="Q56" s="101" t="s">
        <v>37</v>
      </c>
      <c r="R56" s="30"/>
      <c r="S56" s="15" t="str">
        <f>$J56</f>
        <v>1.1.1.1.1.3</v>
      </c>
      <c r="T56" s="31" t="s">
        <v>13</v>
      </c>
      <c r="U56" s="17"/>
      <c r="V56" s="103"/>
      <c r="W56" s="104"/>
      <c r="X56" s="104"/>
      <c r="Y56" s="104"/>
      <c r="Z56" s="104"/>
      <c r="AA56" s="104"/>
      <c r="AB56" s="104"/>
      <c r="AC56" s="105"/>
      <c r="AD56" s="103" t="s">
        <v>74</v>
      </c>
      <c r="AE56" s="104"/>
      <c r="AF56" s="104"/>
      <c r="AG56" s="104"/>
      <c r="AH56" s="104"/>
      <c r="AI56" s="104"/>
      <c r="AJ56" s="104"/>
      <c r="AK56" s="104"/>
      <c r="AL56" s="103"/>
      <c r="AM56" s="104"/>
      <c r="AN56" s="104"/>
      <c r="AO56" s="104"/>
      <c r="AP56" s="104"/>
      <c r="AQ56" s="104"/>
      <c r="AR56" s="104"/>
      <c r="AS56" s="105"/>
      <c r="AT56" s="103"/>
      <c r="AU56" s="104"/>
      <c r="AV56" s="104"/>
      <c r="AW56" s="104"/>
      <c r="AX56" s="104"/>
      <c r="AY56" s="104"/>
      <c r="AZ56" s="104"/>
      <c r="BA56" s="105"/>
      <c r="BB56" s="103"/>
      <c r="BC56" s="104"/>
      <c r="BD56" s="104"/>
      <c r="BE56" s="104"/>
      <c r="BF56" s="104"/>
      <c r="BG56" s="104"/>
      <c r="BH56" s="104"/>
      <c r="BI56" s="105"/>
      <c r="BJ56" s="103"/>
      <c r="BK56" s="104"/>
      <c r="BL56" s="104"/>
      <c r="BM56" s="104"/>
      <c r="BN56" s="104"/>
      <c r="BO56" s="104"/>
      <c r="BP56" s="104"/>
      <c r="BQ56" s="105"/>
      <c r="BR56" s="103"/>
      <c r="BS56" s="104"/>
      <c r="BT56" s="104"/>
      <c r="BU56" s="104"/>
      <c r="BV56" s="104"/>
      <c r="BW56" s="104"/>
      <c r="BX56" s="104"/>
      <c r="BY56" s="105"/>
      <c r="BZ56" s="105"/>
      <c r="CA56" s="18" t="s">
        <v>14</v>
      </c>
      <c r="CC56" s="19"/>
      <c r="CD56" s="19" t="str">
        <f t="shared" si="1"/>
        <v>Группа потребителей</v>
      </c>
      <c r="CE56" s="19"/>
      <c r="CF56" s="19"/>
      <c r="CG56" s="7">
        <v>0</v>
      </c>
    </row>
    <row r="57" spans="1:85" ht="21" customHeight="1">
      <c r="A57" s="10"/>
      <c r="B57" s="10"/>
      <c r="C57" s="10"/>
      <c r="D57" s="10"/>
      <c r="E57" s="109"/>
      <c r="F57" s="109"/>
      <c r="G57" s="109"/>
      <c r="H57" s="109"/>
      <c r="I57" s="100"/>
      <c r="J57" s="100" t="str">
        <f>I47&amp;".2"</f>
        <v>1.1.1.1.1.2</v>
      </c>
      <c r="K57" s="99" t="str">
        <f>J56&amp;".1"</f>
        <v>1.1.1.1.1.3.1</v>
      </c>
      <c r="L57" s="11" t="s">
        <v>15</v>
      </c>
      <c r="M57" s="1"/>
      <c r="N57" s="1"/>
      <c r="O57" s="1"/>
      <c r="P57" s="102"/>
      <c r="Q57" s="102"/>
      <c r="R57" s="30">
        <v>1</v>
      </c>
      <c r="S57" s="15" t="str">
        <f>$K57</f>
        <v>1.1.1.1.1.3.1</v>
      </c>
      <c r="T57" s="32" t="s">
        <v>72</v>
      </c>
      <c r="U57" s="17"/>
      <c r="V57" s="33"/>
      <c r="W57" s="34"/>
      <c r="X57" s="33"/>
      <c r="Y57" s="35"/>
      <c r="Z57" s="93"/>
      <c r="AA57" s="95" t="s">
        <v>16</v>
      </c>
      <c r="AB57" s="93"/>
      <c r="AC57" s="95" t="s">
        <v>16</v>
      </c>
      <c r="AD57" s="33">
        <v>3266.11</v>
      </c>
      <c r="AE57" s="34"/>
      <c r="AF57" s="33"/>
      <c r="AG57" s="35"/>
      <c r="AH57" s="93">
        <v>46023</v>
      </c>
      <c r="AI57" s="95" t="s">
        <v>16</v>
      </c>
      <c r="AJ57" s="93">
        <v>46203</v>
      </c>
      <c r="AK57" s="95" t="s">
        <v>16</v>
      </c>
      <c r="AL57" s="33">
        <v>3600.34</v>
      </c>
      <c r="AM57" s="34"/>
      <c r="AN57" s="33"/>
      <c r="AO57" s="35"/>
      <c r="AP57" s="93">
        <v>46204</v>
      </c>
      <c r="AQ57" s="95" t="s">
        <v>16</v>
      </c>
      <c r="AR57" s="93">
        <v>46387</v>
      </c>
      <c r="AS57" s="95" t="s">
        <v>16</v>
      </c>
      <c r="AT57" s="33">
        <v>3600.34</v>
      </c>
      <c r="AU57" s="34"/>
      <c r="AV57" s="33"/>
      <c r="AW57" s="35"/>
      <c r="AX57" s="93">
        <v>46388</v>
      </c>
      <c r="AY57" s="95" t="s">
        <v>16</v>
      </c>
      <c r="AZ57" s="93">
        <v>46568</v>
      </c>
      <c r="BA57" s="95" t="s">
        <v>16</v>
      </c>
      <c r="BB57" s="33">
        <v>3397.73</v>
      </c>
      <c r="BC57" s="34"/>
      <c r="BD57" s="33"/>
      <c r="BE57" s="35"/>
      <c r="BF57" s="93">
        <v>46569</v>
      </c>
      <c r="BG57" s="95" t="s">
        <v>16</v>
      </c>
      <c r="BH57" s="93">
        <v>46752</v>
      </c>
      <c r="BI57" s="95" t="s">
        <v>16</v>
      </c>
      <c r="BJ57" s="33">
        <v>3397.73</v>
      </c>
      <c r="BK57" s="34"/>
      <c r="BL57" s="33"/>
      <c r="BM57" s="35"/>
      <c r="BN57" s="93">
        <v>46753</v>
      </c>
      <c r="BO57" s="95" t="s">
        <v>16</v>
      </c>
      <c r="BP57" s="93">
        <v>46934</v>
      </c>
      <c r="BQ57" s="95" t="s">
        <v>16</v>
      </c>
      <c r="BR57" s="33">
        <v>3945.18</v>
      </c>
      <c r="BS57" s="34"/>
      <c r="BT57" s="33"/>
      <c r="BU57" s="35"/>
      <c r="BV57" s="93">
        <v>46935</v>
      </c>
      <c r="BW57" s="95" t="s">
        <v>16</v>
      </c>
      <c r="BX57" s="93">
        <v>47118</v>
      </c>
      <c r="BY57" s="95" t="s">
        <v>16</v>
      </c>
      <c r="BZ57" s="34"/>
      <c r="CA57" s="96" t="s">
        <v>17</v>
      </c>
      <c r="CB57" s="8" t="e">
        <f ca="1">STRCHECKDATE(V58:BZ58)</f>
        <v>#NAME?</v>
      </c>
      <c r="CC57" s="19"/>
      <c r="CD57" s="19" t="str">
        <f t="shared" si="1"/>
        <v>вода</v>
      </c>
      <c r="CE57" s="19"/>
      <c r="CF57" s="19"/>
      <c r="CG57" s="7">
        <v>0</v>
      </c>
    </row>
    <row r="58" spans="1:85" ht="0.75" customHeight="1">
      <c r="A58" s="10"/>
      <c r="B58" s="10"/>
      <c r="C58" s="10"/>
      <c r="D58" s="10"/>
      <c r="E58" s="109"/>
      <c r="F58" s="109"/>
      <c r="G58" s="109"/>
      <c r="H58" s="109"/>
      <c r="I58" s="100"/>
      <c r="J58" s="100" t="str">
        <f>I47&amp;".2"</f>
        <v>1.1.1.1.1.2</v>
      </c>
      <c r="K58" s="99"/>
      <c r="L58" s="11"/>
      <c r="M58" s="1"/>
      <c r="N58" s="1"/>
      <c r="O58" s="1"/>
      <c r="P58" s="102"/>
      <c r="Q58" s="102"/>
      <c r="R58" s="30"/>
      <c r="S58" s="36"/>
      <c r="T58" s="17"/>
      <c r="U58" s="17"/>
      <c r="V58" s="34"/>
      <c r="W58" s="34"/>
      <c r="X58" s="34"/>
      <c r="Y58" s="37" t="str">
        <f>Z57&amp;"-"&amp;AB57</f>
        <v>-</v>
      </c>
      <c r="Z58" s="94"/>
      <c r="AA58" s="95"/>
      <c r="AB58" s="94"/>
      <c r="AC58" s="95"/>
      <c r="AD58" s="34"/>
      <c r="AE58" s="34"/>
      <c r="AF58" s="34"/>
      <c r="AG58" s="37" t="str">
        <f>AH57&amp;"-"&amp;AJ57</f>
        <v>46023-46203</v>
      </c>
      <c r="AH58" s="94"/>
      <c r="AI58" s="95"/>
      <c r="AJ58" s="94"/>
      <c r="AK58" s="95"/>
      <c r="AL58" s="34"/>
      <c r="AM58" s="34"/>
      <c r="AN58" s="34"/>
      <c r="AO58" s="37" t="str">
        <f>AP57&amp;"-"&amp;AR57</f>
        <v>46204-46387</v>
      </c>
      <c r="AP58" s="94"/>
      <c r="AQ58" s="95"/>
      <c r="AR58" s="94"/>
      <c r="AS58" s="95"/>
      <c r="AT58" s="34"/>
      <c r="AU58" s="34"/>
      <c r="AV58" s="34"/>
      <c r="AW58" s="37" t="str">
        <f>AX57&amp;"-"&amp;AZ57</f>
        <v>46388-46568</v>
      </c>
      <c r="AX58" s="94"/>
      <c r="AY58" s="95"/>
      <c r="AZ58" s="94"/>
      <c r="BA58" s="95"/>
      <c r="BB58" s="34"/>
      <c r="BC58" s="34"/>
      <c r="BD58" s="34"/>
      <c r="BE58" s="37" t="str">
        <f>BF57&amp;"-"&amp;BH57</f>
        <v>46569-46752</v>
      </c>
      <c r="BF58" s="94"/>
      <c r="BG58" s="95"/>
      <c r="BH58" s="94"/>
      <c r="BI58" s="95"/>
      <c r="BJ58" s="34"/>
      <c r="BK58" s="34"/>
      <c r="BL58" s="34"/>
      <c r="BM58" s="37" t="str">
        <f>BN57&amp;"-"&amp;BP57</f>
        <v>46753-46934</v>
      </c>
      <c r="BN58" s="94"/>
      <c r="BO58" s="95"/>
      <c r="BP58" s="94"/>
      <c r="BQ58" s="95"/>
      <c r="BR58" s="34"/>
      <c r="BS58" s="34"/>
      <c r="BT58" s="34"/>
      <c r="BU58" s="37" t="str">
        <f>BV57&amp;"-"&amp;BX57</f>
        <v>46935-47118</v>
      </c>
      <c r="BV58" s="94"/>
      <c r="BW58" s="95"/>
      <c r="BX58" s="94"/>
      <c r="BY58" s="95"/>
      <c r="BZ58" s="34"/>
      <c r="CA58" s="97"/>
      <c r="CC58" s="19"/>
      <c r="CD58" s="19" t="str">
        <f t="shared" si="1"/>
        <v/>
      </c>
      <c r="CE58" s="19"/>
      <c r="CF58" s="19"/>
      <c r="CG58" s="7">
        <v>0</v>
      </c>
    </row>
    <row r="59" spans="1:85" ht="15" customHeight="1">
      <c r="A59" s="10"/>
      <c r="B59" s="10"/>
      <c r="C59" s="10"/>
      <c r="D59" s="10"/>
      <c r="E59" s="109"/>
      <c r="F59" s="109"/>
      <c r="G59" s="109"/>
      <c r="H59" s="109"/>
      <c r="I59" s="100"/>
      <c r="J59" s="99" t="str">
        <f>I47&amp;".2"</f>
        <v>1.1.1.1.1.2</v>
      </c>
      <c r="K59" s="10"/>
      <c r="L59" s="11"/>
      <c r="M59" s="1"/>
      <c r="N59" s="1"/>
      <c r="P59" s="102"/>
      <c r="Q59" s="102"/>
      <c r="R59" s="28"/>
      <c r="S59" s="38"/>
      <c r="T59" s="39" t="s">
        <v>18</v>
      </c>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1"/>
      <c r="CA59" s="98"/>
      <c r="CC59" s="19"/>
      <c r="CD59" s="19" t="str">
        <f t="shared" si="1"/>
        <v>Добавить вид теплоносителя (параметры теплоносителя)</v>
      </c>
      <c r="CE59" s="19"/>
      <c r="CF59" s="19"/>
      <c r="CG59" s="7">
        <v>0</v>
      </c>
    </row>
    <row r="60" spans="1:85" ht="11.45" customHeight="1">
      <c r="A60" s="10" t="s">
        <v>66</v>
      </c>
      <c r="B60" s="10" t="s">
        <v>67</v>
      </c>
      <c r="C60" s="10" t="s">
        <v>68</v>
      </c>
      <c r="D60" s="10" t="s">
        <v>69</v>
      </c>
      <c r="E60" s="109"/>
      <c r="F60" s="109"/>
      <c r="G60" s="109"/>
      <c r="H60" s="109"/>
      <c r="I60" s="99"/>
      <c r="J60" s="10"/>
      <c r="K60" s="10"/>
      <c r="L60" s="11"/>
      <c r="P60" s="102"/>
      <c r="Q60" s="27"/>
      <c r="R60" s="28"/>
      <c r="S60" s="38"/>
      <c r="T60" s="42" t="s">
        <v>19</v>
      </c>
      <c r="U60" s="40"/>
      <c r="V60" s="40"/>
      <c r="W60" s="40"/>
      <c r="X60" s="40"/>
      <c r="Y60" s="40"/>
      <c r="Z60" s="40"/>
      <c r="AA60" s="40"/>
      <c r="AB60" s="40"/>
      <c r="AC60" s="43"/>
      <c r="AD60" s="40"/>
      <c r="AE60" s="40"/>
      <c r="AF60" s="40"/>
      <c r="AG60" s="40"/>
      <c r="AH60" s="40"/>
      <c r="AI60" s="40"/>
      <c r="AJ60" s="40"/>
      <c r="AK60" s="43"/>
      <c r="AL60" s="40"/>
      <c r="AM60" s="40"/>
      <c r="AN60" s="40"/>
      <c r="AO60" s="40"/>
      <c r="AP60" s="40"/>
      <c r="AQ60" s="40"/>
      <c r="AR60" s="40"/>
      <c r="AS60" s="43"/>
      <c r="AT60" s="40"/>
      <c r="AU60" s="40"/>
      <c r="AV60" s="40"/>
      <c r="AW60" s="40"/>
      <c r="AX60" s="40"/>
      <c r="AY60" s="40"/>
      <c r="AZ60" s="40"/>
      <c r="BA60" s="43"/>
      <c r="BB60" s="40"/>
      <c r="BC60" s="40"/>
      <c r="BD60" s="40"/>
      <c r="BE60" s="40"/>
      <c r="BF60" s="40"/>
      <c r="BG60" s="40"/>
      <c r="BH60" s="40"/>
      <c r="BI60" s="43"/>
      <c r="BJ60" s="40"/>
      <c r="BK60" s="40"/>
      <c r="BL60" s="40"/>
      <c r="BM60" s="40"/>
      <c r="BN60" s="40"/>
      <c r="BO60" s="40"/>
      <c r="BP60" s="40"/>
      <c r="BQ60" s="43"/>
      <c r="BR60" s="40"/>
      <c r="BS60" s="40"/>
      <c r="BT60" s="40"/>
      <c r="BU60" s="40"/>
      <c r="BV60" s="40"/>
      <c r="BW60" s="40"/>
      <c r="BX60" s="40"/>
      <c r="BY60" s="43"/>
      <c r="BZ60" s="40"/>
      <c r="CA60" s="44"/>
      <c r="CC60" s="19"/>
      <c r="CD60" s="19" t="str">
        <f t="shared" si="1"/>
        <v>Добавить группу потребителей</v>
      </c>
      <c r="CE60" s="19"/>
      <c r="CF60" s="19"/>
      <c r="CG60" s="7">
        <v>11</v>
      </c>
    </row>
    <row r="61" spans="1:85" ht="14.65" customHeight="1">
      <c r="A61" s="10" t="s">
        <v>66</v>
      </c>
      <c r="B61" s="10" t="s">
        <v>67</v>
      </c>
      <c r="C61" s="10" t="s">
        <v>68</v>
      </c>
      <c r="D61" s="10" t="s">
        <v>69</v>
      </c>
      <c r="E61" s="109"/>
      <c r="F61" s="109"/>
      <c r="G61" s="109"/>
      <c r="H61" s="108"/>
      <c r="I61" s="10"/>
      <c r="J61" s="10"/>
      <c r="K61" s="10"/>
      <c r="L61" s="11"/>
      <c r="M61" s="12"/>
      <c r="N61" s="12"/>
      <c r="O61" s="1"/>
      <c r="P61" s="13"/>
      <c r="Q61" s="45"/>
      <c r="R61" s="14"/>
      <c r="S61" s="38"/>
      <c r="T61" s="46" t="s">
        <v>20</v>
      </c>
      <c r="U61" s="40"/>
      <c r="V61" s="40"/>
      <c r="W61" s="40"/>
      <c r="X61" s="40"/>
      <c r="Y61" s="40"/>
      <c r="Z61" s="40"/>
      <c r="AA61" s="40"/>
      <c r="AB61" s="40"/>
      <c r="AC61" s="43"/>
      <c r="AD61" s="40"/>
      <c r="AE61" s="40"/>
      <c r="AF61" s="40"/>
      <c r="AG61" s="40"/>
      <c r="AH61" s="40"/>
      <c r="AI61" s="40"/>
      <c r="AJ61" s="40"/>
      <c r="AK61" s="43"/>
      <c r="AL61" s="40"/>
      <c r="AM61" s="40"/>
      <c r="AN61" s="40"/>
      <c r="AO61" s="40"/>
      <c r="AP61" s="40"/>
      <c r="AQ61" s="40"/>
      <c r="AR61" s="40"/>
      <c r="AS61" s="43"/>
      <c r="AT61" s="40"/>
      <c r="AU61" s="40"/>
      <c r="AV61" s="40"/>
      <c r="AW61" s="40"/>
      <c r="AX61" s="40"/>
      <c r="AY61" s="40"/>
      <c r="AZ61" s="40"/>
      <c r="BA61" s="43"/>
      <c r="BB61" s="40"/>
      <c r="BC61" s="40"/>
      <c r="BD61" s="40"/>
      <c r="BE61" s="40"/>
      <c r="BF61" s="40"/>
      <c r="BG61" s="40"/>
      <c r="BH61" s="40"/>
      <c r="BI61" s="43"/>
      <c r="BJ61" s="40"/>
      <c r="BK61" s="40"/>
      <c r="BL61" s="40"/>
      <c r="BM61" s="40"/>
      <c r="BN61" s="40"/>
      <c r="BO61" s="40"/>
      <c r="BP61" s="40"/>
      <c r="BQ61" s="43"/>
      <c r="BR61" s="40"/>
      <c r="BS61" s="40"/>
      <c r="BT61" s="40"/>
      <c r="BU61" s="40"/>
      <c r="BV61" s="40"/>
      <c r="BW61" s="40"/>
      <c r="BX61" s="40"/>
      <c r="BY61" s="43"/>
      <c r="BZ61" s="40"/>
      <c r="CA61" s="44"/>
      <c r="CC61" s="19"/>
      <c r="CD61" s="19" t="str">
        <f t="shared" si="1"/>
        <v>Добавить схему подключения</v>
      </c>
      <c r="CE61" s="19"/>
      <c r="CF61" s="19"/>
      <c r="CG61" s="7">
        <v>14</v>
      </c>
    </row>
    <row r="62" spans="1:85" s="8" customFormat="1" ht="1.1499999999999999" customHeight="1">
      <c r="A62" s="47" t="s">
        <v>66</v>
      </c>
      <c r="B62" s="47" t="s">
        <v>67</v>
      </c>
      <c r="C62" s="47" t="s">
        <v>68</v>
      </c>
      <c r="D62" s="47"/>
      <c r="E62" s="109"/>
      <c r="F62" s="109"/>
      <c r="G62" s="108"/>
      <c r="H62" s="47"/>
      <c r="I62" s="47"/>
      <c r="J62" s="47"/>
      <c r="K62" s="47"/>
      <c r="L62" s="48"/>
      <c r="M62" s="49"/>
      <c r="N62" s="49"/>
      <c r="P62" s="50"/>
      <c r="Q62" s="51"/>
      <c r="R62" s="50"/>
      <c r="S62" s="56"/>
      <c r="T62" s="59" t="s">
        <v>21</v>
      </c>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c r="BZ62" s="58"/>
      <c r="CA62" s="58"/>
      <c r="CC62" s="19"/>
      <c r="CD62" s="19" t="str">
        <f t="shared" si="1"/>
        <v>Добавить источник для дифференциации</v>
      </c>
      <c r="CE62" s="19"/>
      <c r="CF62" s="19"/>
      <c r="CG62" s="8">
        <v>1</v>
      </c>
    </row>
    <row r="63" spans="1:85" s="8" customFormat="1" ht="1.1499999999999999" customHeight="1">
      <c r="A63" s="47" t="s">
        <v>66</v>
      </c>
      <c r="B63" s="47" t="s">
        <v>67</v>
      </c>
      <c r="C63" s="47"/>
      <c r="D63" s="47"/>
      <c r="E63" s="109"/>
      <c r="F63" s="108"/>
      <c r="G63" s="47"/>
      <c r="H63" s="47"/>
      <c r="I63" s="47"/>
      <c r="J63" s="47"/>
      <c r="K63" s="47"/>
      <c r="L63" s="48"/>
      <c r="M63" s="55"/>
      <c r="N63" s="55"/>
      <c r="P63" s="50"/>
      <c r="Q63" s="51"/>
      <c r="R63" s="50"/>
      <c r="S63" s="56"/>
      <c r="T63" s="59" t="s">
        <v>22</v>
      </c>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c r="BZ63" s="58"/>
      <c r="CA63" s="58"/>
      <c r="CC63" s="19"/>
      <c r="CD63" s="19" t="str">
        <f t="shared" si="1"/>
        <v>Добавить централизованную систему для дифференциации</v>
      </c>
      <c r="CE63" s="19"/>
      <c r="CF63" s="19"/>
      <c r="CG63" s="8">
        <v>1</v>
      </c>
    </row>
    <row r="64" spans="1:85" s="8" customFormat="1" ht="1.1499999999999999" customHeight="1">
      <c r="A64" s="47" t="s">
        <v>66</v>
      </c>
      <c r="B64" s="47"/>
      <c r="C64" s="47"/>
      <c r="D64" s="47"/>
      <c r="E64" s="108"/>
      <c r="F64" s="47"/>
      <c r="G64" s="47"/>
      <c r="H64" s="47"/>
      <c r="I64" s="47"/>
      <c r="J64" s="47"/>
      <c r="K64" s="47"/>
      <c r="L64" s="48"/>
      <c r="M64" s="55"/>
      <c r="N64" s="55"/>
      <c r="P64" s="50"/>
      <c r="Q64" s="51"/>
      <c r="R64" s="50"/>
      <c r="S64" s="56"/>
      <c r="T64" s="59" t="s">
        <v>23</v>
      </c>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c r="BZ64" s="58"/>
      <c r="CA64" s="58"/>
      <c r="CC64" s="19"/>
      <c r="CD64" s="19" t="str">
        <f t="shared" si="1"/>
        <v>Добавить территорию для дифференциации</v>
      </c>
      <c r="CE64" s="19"/>
      <c r="CF64" s="19"/>
      <c r="CG64" s="8">
        <v>1</v>
      </c>
    </row>
    <row r="65" spans="1:85" s="8" customFormat="1" ht="1.1499999999999999" customHeight="1">
      <c r="A65" s="47"/>
      <c r="B65" s="47"/>
      <c r="C65" s="47"/>
      <c r="D65" s="47"/>
      <c r="E65" s="47"/>
      <c r="F65" s="47"/>
      <c r="G65" s="47"/>
      <c r="H65" s="47"/>
      <c r="I65" s="47"/>
      <c r="J65" s="47"/>
      <c r="K65" s="47"/>
      <c r="L65" s="48"/>
      <c r="M65" s="55"/>
      <c r="N65" s="55"/>
      <c r="P65" s="50"/>
      <c r="Q65" s="51"/>
      <c r="R65" s="50"/>
      <c r="S65" s="56"/>
      <c r="T65" s="59" t="s">
        <v>75</v>
      </c>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c r="BZ65" s="58"/>
      <c r="CA65" s="58"/>
      <c r="CC65" s="19"/>
      <c r="CD65" s="19" t="str">
        <f t="shared" si="1"/>
        <v>Добавить наименование тарифа</v>
      </c>
      <c r="CE65" s="19"/>
      <c r="CF65" s="19"/>
      <c r="CG65" s="8">
        <v>1</v>
      </c>
    </row>
    <row r="66" spans="1:85" ht="11.45" customHeight="1">
      <c r="M66" s="1"/>
      <c r="N66" s="1"/>
      <c r="O66" s="1"/>
      <c r="P66" s="7"/>
      <c r="Q66" s="7"/>
      <c r="R66" s="7"/>
      <c r="S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CB66" s="7"/>
      <c r="CC66" s="7"/>
      <c r="CD66" s="7"/>
      <c r="CE66" s="7"/>
      <c r="CF66" s="7"/>
      <c r="CG66" s="7">
        <v>11</v>
      </c>
    </row>
    <row r="67" spans="1:85" ht="28.5" customHeight="1">
      <c r="O67" s="1"/>
      <c r="S67" s="91"/>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92"/>
      <c r="BF67" s="92"/>
      <c r="BG67" s="92"/>
      <c r="BH67" s="92"/>
      <c r="BI67" s="92"/>
      <c r="BJ67" s="92"/>
      <c r="BK67" s="92"/>
      <c r="BL67" s="92"/>
      <c r="BM67" s="92"/>
      <c r="BN67" s="92"/>
      <c r="BO67" s="92"/>
      <c r="BP67" s="92"/>
      <c r="BQ67" s="92"/>
      <c r="BR67" s="92"/>
      <c r="BS67" s="92"/>
      <c r="BT67" s="92"/>
      <c r="BU67" s="92"/>
      <c r="BV67" s="92"/>
      <c r="BW67" s="92"/>
      <c r="BX67" s="92"/>
      <c r="BY67" s="92"/>
      <c r="BZ67" s="92"/>
      <c r="CA67" s="92"/>
      <c r="CG67" s="7">
        <v>27</v>
      </c>
    </row>
    <row r="68" spans="1:85" ht="65.25" customHeight="1">
      <c r="O68" s="1"/>
      <c r="T68" s="92"/>
      <c r="U68" s="92"/>
      <c r="V68" s="92"/>
      <c r="W68" s="92"/>
      <c r="X68" s="92"/>
      <c r="Y68" s="92"/>
      <c r="Z68" s="92"/>
      <c r="AA68" s="92"/>
      <c r="AB68" s="92"/>
      <c r="AC68" s="92"/>
      <c r="AD68" s="92"/>
      <c r="AE68" s="92"/>
      <c r="AF68" s="92"/>
      <c r="AG68" s="92"/>
      <c r="AH68" s="92"/>
      <c r="AI68" s="92"/>
      <c r="AJ68" s="92"/>
      <c r="AK68" s="92"/>
      <c r="AL68" s="92"/>
      <c r="AM68" s="92"/>
      <c r="AN68" s="92"/>
      <c r="AO68" s="92"/>
      <c r="AP68" s="92"/>
      <c r="AQ68" s="92"/>
      <c r="AR68" s="92"/>
      <c r="AS68" s="92"/>
      <c r="AT68" s="92"/>
      <c r="AU68" s="92"/>
      <c r="AV68" s="92"/>
      <c r="AW68" s="92"/>
      <c r="AX68" s="92"/>
      <c r="AY68" s="92"/>
      <c r="AZ68" s="92"/>
      <c r="BA68" s="92"/>
      <c r="BB68" s="92"/>
      <c r="BC68" s="92"/>
      <c r="BD68" s="92"/>
      <c r="BE68" s="92"/>
      <c r="BF68" s="92"/>
      <c r="BG68" s="92"/>
      <c r="BH68" s="92"/>
      <c r="BI68" s="92"/>
      <c r="BJ68" s="92"/>
      <c r="BK68" s="92"/>
      <c r="BL68" s="92"/>
      <c r="BM68" s="92"/>
      <c r="BN68" s="92"/>
      <c r="BO68" s="92"/>
      <c r="BP68" s="92"/>
      <c r="BQ68" s="92"/>
      <c r="BR68" s="92"/>
      <c r="BS68" s="92"/>
      <c r="BT68" s="92"/>
      <c r="BU68" s="92"/>
      <c r="BV68" s="92"/>
      <c r="BW68" s="92"/>
      <c r="BX68" s="92"/>
      <c r="BY68" s="92"/>
      <c r="BZ68" s="92"/>
      <c r="CA68" s="92"/>
      <c r="CG68" s="7">
        <v>62</v>
      </c>
    </row>
    <row r="69" spans="1:85" ht="14.65" customHeight="1">
      <c r="O69" s="1"/>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CG69" s="7">
        <v>14</v>
      </c>
    </row>
    <row r="70" spans="1:85" ht="18.75" customHeight="1">
      <c r="O70" s="1"/>
      <c r="S70" s="91"/>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c r="BM70" s="92"/>
      <c r="BN70" s="92"/>
      <c r="BO70" s="92"/>
      <c r="BP70" s="92"/>
      <c r="BQ70" s="92"/>
      <c r="BR70" s="92"/>
      <c r="BS70" s="92"/>
      <c r="BT70" s="92"/>
      <c r="BU70" s="92"/>
      <c r="BV70" s="92"/>
      <c r="BW70" s="92"/>
      <c r="BX70" s="92"/>
      <c r="BY70" s="92"/>
      <c r="BZ70" s="92"/>
      <c r="CA70" s="92"/>
      <c r="CG70" s="7">
        <v>18</v>
      </c>
    </row>
    <row r="71" spans="1:85" ht="18.75" customHeight="1">
      <c r="O71" s="1"/>
      <c r="T71" s="92"/>
      <c r="U71" s="92"/>
      <c r="V71" s="92"/>
      <c r="W71" s="92"/>
      <c r="X71" s="92"/>
      <c r="Y71" s="92"/>
      <c r="Z71" s="92"/>
      <c r="AA71" s="92"/>
      <c r="AB71" s="92"/>
      <c r="AC71" s="92"/>
      <c r="AD71" s="92"/>
      <c r="AE71" s="92"/>
      <c r="AF71" s="92"/>
      <c r="AG71" s="92"/>
      <c r="AH71" s="92"/>
      <c r="AI71" s="92"/>
      <c r="AJ71" s="92"/>
      <c r="AK71" s="92"/>
      <c r="AL71" s="92"/>
      <c r="AM71" s="92"/>
      <c r="AN71" s="92"/>
      <c r="AO71" s="92"/>
      <c r="AP71" s="92"/>
      <c r="AQ71" s="92"/>
      <c r="AR71" s="92"/>
      <c r="AS71" s="92"/>
      <c r="AT71" s="92"/>
      <c r="AU71" s="92"/>
      <c r="AV71" s="92"/>
      <c r="AW71" s="92"/>
      <c r="AX71" s="92"/>
      <c r="AY71" s="92"/>
      <c r="AZ71" s="92"/>
      <c r="BA71" s="92"/>
      <c r="BB71" s="92"/>
      <c r="BC71" s="92"/>
      <c r="BD71" s="92"/>
      <c r="BE71" s="92"/>
      <c r="BF71" s="92"/>
      <c r="BG71" s="92"/>
      <c r="BH71" s="92"/>
      <c r="BI71" s="92"/>
      <c r="BJ71" s="92"/>
      <c r="BK71" s="92"/>
      <c r="BL71" s="92"/>
      <c r="BM71" s="92"/>
      <c r="BN71" s="92"/>
      <c r="BO71" s="92"/>
      <c r="BP71" s="92"/>
      <c r="BQ71" s="92"/>
      <c r="BR71" s="92"/>
      <c r="BS71" s="92"/>
      <c r="BT71" s="92"/>
      <c r="BU71" s="92"/>
      <c r="BV71" s="92"/>
      <c r="BW71" s="92"/>
      <c r="BX71" s="92"/>
      <c r="BY71" s="92"/>
      <c r="BZ71" s="92"/>
      <c r="CA71" s="92"/>
      <c r="CG71" s="7">
        <v>18</v>
      </c>
    </row>
    <row r="72" spans="1:85" ht="29.25" customHeight="1">
      <c r="O72" s="1"/>
      <c r="S72" s="91"/>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c r="BM72" s="92"/>
      <c r="BN72" s="92"/>
      <c r="BO72" s="92"/>
      <c r="BP72" s="92"/>
      <c r="BQ72" s="92"/>
      <c r="BR72" s="92"/>
      <c r="BS72" s="92"/>
      <c r="BT72" s="92"/>
      <c r="BU72" s="92"/>
      <c r="BV72" s="92"/>
      <c r="BW72" s="92"/>
      <c r="BX72" s="92"/>
      <c r="BY72" s="92"/>
      <c r="BZ72" s="92"/>
      <c r="CA72" s="92"/>
      <c r="CG72" s="7">
        <v>28</v>
      </c>
    </row>
    <row r="73" spans="1:85" ht="22.5" hidden="1" customHeight="1">
      <c r="A73" s="1" t="s">
        <v>76</v>
      </c>
      <c r="B73" s="1">
        <v>0</v>
      </c>
      <c r="C73" s="1">
        <v>0</v>
      </c>
      <c r="D73" s="1">
        <v>0</v>
      </c>
      <c r="E73" s="1">
        <v>0</v>
      </c>
      <c r="F73" s="1">
        <v>0</v>
      </c>
      <c r="G73" s="1">
        <v>0</v>
      </c>
      <c r="H73" s="1">
        <v>0</v>
      </c>
      <c r="I73" s="1">
        <v>0</v>
      </c>
      <c r="J73" s="1">
        <v>0</v>
      </c>
      <c r="K73" s="1">
        <v>0</v>
      </c>
      <c r="L73" s="2">
        <v>0</v>
      </c>
      <c r="M73" s="3">
        <v>0</v>
      </c>
      <c r="N73" s="3">
        <v>0</v>
      </c>
      <c r="O73" s="3">
        <v>0</v>
      </c>
      <c r="P73" s="4">
        <v>3</v>
      </c>
      <c r="Q73" s="5">
        <v>3</v>
      </c>
      <c r="R73" s="5">
        <v>3</v>
      </c>
      <c r="S73" s="6">
        <v>12</v>
      </c>
      <c r="T73" s="7">
        <v>31</v>
      </c>
      <c r="U73" s="7">
        <v>0</v>
      </c>
      <c r="V73" s="7">
        <v>0</v>
      </c>
      <c r="W73" s="7">
        <v>0</v>
      </c>
      <c r="X73" s="7">
        <v>0</v>
      </c>
      <c r="Y73" s="7">
        <v>0</v>
      </c>
      <c r="Z73" s="7">
        <v>0</v>
      </c>
      <c r="AA73" s="7">
        <v>0</v>
      </c>
      <c r="AB73" s="7">
        <v>0</v>
      </c>
      <c r="AC73" s="7">
        <v>0</v>
      </c>
      <c r="AD73" s="7">
        <v>24</v>
      </c>
      <c r="AE73" s="7">
        <v>0</v>
      </c>
      <c r="AF73" s="7">
        <v>24</v>
      </c>
      <c r="AG73" s="7">
        <v>24</v>
      </c>
      <c r="AH73" s="7">
        <v>11</v>
      </c>
      <c r="AI73" s="7">
        <v>3</v>
      </c>
      <c r="AJ73" s="7">
        <v>11</v>
      </c>
      <c r="AK73" s="7">
        <v>0</v>
      </c>
      <c r="AL73" s="7">
        <v>0</v>
      </c>
      <c r="AM73" s="7">
        <v>0</v>
      </c>
      <c r="AN73" s="7">
        <v>0</v>
      </c>
      <c r="AO73" s="7">
        <v>0</v>
      </c>
      <c r="AP73" s="7">
        <v>0</v>
      </c>
      <c r="AQ73" s="7">
        <v>0</v>
      </c>
      <c r="AR73" s="7">
        <v>0</v>
      </c>
      <c r="AS73" s="7">
        <v>0</v>
      </c>
      <c r="AT73" s="7">
        <v>0</v>
      </c>
      <c r="AU73" s="7">
        <v>0</v>
      </c>
      <c r="AV73" s="7">
        <v>0</v>
      </c>
      <c r="AW73" s="7">
        <v>0</v>
      </c>
      <c r="AX73" s="7">
        <v>0</v>
      </c>
      <c r="AY73" s="7">
        <v>0</v>
      </c>
      <c r="AZ73" s="7">
        <v>0</v>
      </c>
      <c r="BA73" s="7">
        <v>0</v>
      </c>
      <c r="BB73" s="7">
        <v>0</v>
      </c>
      <c r="BC73" s="7">
        <v>0</v>
      </c>
      <c r="BD73" s="7">
        <v>0</v>
      </c>
      <c r="BE73" s="7">
        <v>0</v>
      </c>
      <c r="BF73" s="7">
        <v>0</v>
      </c>
      <c r="BG73" s="7">
        <v>0</v>
      </c>
      <c r="BH73" s="7">
        <v>0</v>
      </c>
      <c r="BI73" s="7">
        <v>0</v>
      </c>
      <c r="BJ73" s="7">
        <v>0</v>
      </c>
      <c r="BK73" s="7">
        <v>0</v>
      </c>
      <c r="BL73" s="7">
        <v>0</v>
      </c>
      <c r="BM73" s="7">
        <v>0</v>
      </c>
      <c r="BN73" s="7">
        <v>0</v>
      </c>
      <c r="BO73" s="7">
        <v>0</v>
      </c>
      <c r="BP73" s="7">
        <v>0</v>
      </c>
      <c r="BQ73" s="7">
        <v>0</v>
      </c>
      <c r="BR73" s="7">
        <v>0</v>
      </c>
      <c r="BS73" s="7">
        <v>0</v>
      </c>
      <c r="BT73" s="7">
        <v>0</v>
      </c>
      <c r="BU73" s="7">
        <v>0</v>
      </c>
      <c r="BV73" s="7">
        <v>0</v>
      </c>
      <c r="BW73" s="7">
        <v>0</v>
      </c>
      <c r="BX73" s="7">
        <v>0</v>
      </c>
      <c r="BY73" s="7">
        <v>0</v>
      </c>
      <c r="BZ73" s="7">
        <v>4</v>
      </c>
      <c r="CA73" s="7">
        <v>115</v>
      </c>
      <c r="CB73" s="8">
        <v>10</v>
      </c>
      <c r="CC73" s="8">
        <v>10</v>
      </c>
      <c r="CD73" s="8">
        <v>10</v>
      </c>
      <c r="CE73" s="8">
        <v>10</v>
      </c>
      <c r="CF73" s="8">
        <v>10</v>
      </c>
      <c r="CG73" s="7">
        <v>23</v>
      </c>
    </row>
  </sheetData>
  <sheetProtection formatColumns="0" formatRows="0" insertRows="0" deleteColumns="0" deleteRows="0" sort="0" autoFilter="0"/>
  <mergeCells count="295">
    <mergeCell ref="E2:E15"/>
    <mergeCell ref="V2:AC2"/>
    <mergeCell ref="AD2:BZ2"/>
    <mergeCell ref="F3:F14"/>
    <mergeCell ref="V3:AC3"/>
    <mergeCell ref="AD3:BZ3"/>
    <mergeCell ref="G4:G13"/>
    <mergeCell ref="V4:AC4"/>
    <mergeCell ref="AD4:BZ4"/>
    <mergeCell ref="H5:H12"/>
    <mergeCell ref="K8:K9"/>
    <mergeCell ref="Z8:Z9"/>
    <mergeCell ref="AA8:AA9"/>
    <mergeCell ref="AB8:AB9"/>
    <mergeCell ref="AC8:AC9"/>
    <mergeCell ref="AH8:AH9"/>
    <mergeCell ref="V5:AC5"/>
    <mergeCell ref="AD5:BZ5"/>
    <mergeCell ref="I6:I11"/>
    <mergeCell ref="P6:P11"/>
    <mergeCell ref="V6:AC6"/>
    <mergeCell ref="AD6:BZ6"/>
    <mergeCell ref="J7:J10"/>
    <mergeCell ref="Q7:Q10"/>
    <mergeCell ref="V7:AC7"/>
    <mergeCell ref="AD7:BZ7"/>
    <mergeCell ref="BX8:BX9"/>
    <mergeCell ref="BY8:BY9"/>
    <mergeCell ref="CA8:CA10"/>
    <mergeCell ref="BG8:BG9"/>
    <mergeCell ref="BH8:BH9"/>
    <mergeCell ref="BI8:BI9"/>
    <mergeCell ref="BN8:BN9"/>
    <mergeCell ref="BO8:BO9"/>
    <mergeCell ref="BP8:BP9"/>
    <mergeCell ref="AH17:AH18"/>
    <mergeCell ref="AI17:AI18"/>
    <mergeCell ref="AJ17:AJ18"/>
    <mergeCell ref="AK17:AK18"/>
    <mergeCell ref="S26:AJ26"/>
    <mergeCell ref="S27:AJ27"/>
    <mergeCell ref="BQ8:BQ9"/>
    <mergeCell ref="BV8:BV9"/>
    <mergeCell ref="BW8:BW9"/>
    <mergeCell ref="AS8:AS9"/>
    <mergeCell ref="AX8:AX9"/>
    <mergeCell ref="AY8:AY9"/>
    <mergeCell ref="AZ8:AZ9"/>
    <mergeCell ref="BA8:BA9"/>
    <mergeCell ref="BF8:BF9"/>
    <mergeCell ref="AI8:AI9"/>
    <mergeCell ref="AJ8:AJ9"/>
    <mergeCell ref="AK8:AK9"/>
    <mergeCell ref="AP8:AP9"/>
    <mergeCell ref="AQ8:AQ9"/>
    <mergeCell ref="AR8:AR9"/>
    <mergeCell ref="BJ29:BP29"/>
    <mergeCell ref="BR29:BX29"/>
    <mergeCell ref="S30:T30"/>
    <mergeCell ref="V30:AB30"/>
    <mergeCell ref="AD30:AJ30"/>
    <mergeCell ref="AL30:AR30"/>
    <mergeCell ref="AT30:AZ30"/>
    <mergeCell ref="BB30:BH30"/>
    <mergeCell ref="BJ30:BP30"/>
    <mergeCell ref="BR30:BX30"/>
    <mergeCell ref="S29:T29"/>
    <mergeCell ref="V29:AB29"/>
    <mergeCell ref="AD29:AJ29"/>
    <mergeCell ref="AL29:AR29"/>
    <mergeCell ref="AT29:AZ29"/>
    <mergeCell ref="BB29:BH29"/>
    <mergeCell ref="BJ31:BP31"/>
    <mergeCell ref="BR31:BX31"/>
    <mergeCell ref="S32:T32"/>
    <mergeCell ref="V32:AB32"/>
    <mergeCell ref="AD32:AJ32"/>
    <mergeCell ref="AL32:AR32"/>
    <mergeCell ref="AT32:AZ32"/>
    <mergeCell ref="BB32:BH32"/>
    <mergeCell ref="BJ32:BP32"/>
    <mergeCell ref="BR32:BX32"/>
    <mergeCell ref="S31:T31"/>
    <mergeCell ref="V31:AB31"/>
    <mergeCell ref="AD31:AJ31"/>
    <mergeCell ref="AL31:AR31"/>
    <mergeCell ref="AT31:AZ31"/>
    <mergeCell ref="BB31:BH31"/>
    <mergeCell ref="BJ34:BP34"/>
    <mergeCell ref="BR34:BX34"/>
    <mergeCell ref="S35:T35"/>
    <mergeCell ref="V35:AB35"/>
    <mergeCell ref="AD35:AJ35"/>
    <mergeCell ref="AL35:AR35"/>
    <mergeCell ref="AT35:AZ35"/>
    <mergeCell ref="BB35:BH35"/>
    <mergeCell ref="BJ35:BP35"/>
    <mergeCell ref="BR35:BX35"/>
    <mergeCell ref="S34:T34"/>
    <mergeCell ref="V34:AB34"/>
    <mergeCell ref="AD34:AJ34"/>
    <mergeCell ref="AL34:AR34"/>
    <mergeCell ref="AT34:AZ34"/>
    <mergeCell ref="BB34:BH34"/>
    <mergeCell ref="BR37:BY37"/>
    <mergeCell ref="S38:BZ38"/>
    <mergeCell ref="CA38:CA41"/>
    <mergeCell ref="S39:S41"/>
    <mergeCell ref="T39:T41"/>
    <mergeCell ref="V39:AB39"/>
    <mergeCell ref="AC39:AC41"/>
    <mergeCell ref="AD39:AJ39"/>
    <mergeCell ref="AK39:AK41"/>
    <mergeCell ref="AL39:AR39"/>
    <mergeCell ref="V37:AC37"/>
    <mergeCell ref="AD37:AK37"/>
    <mergeCell ref="AL37:AS37"/>
    <mergeCell ref="AT37:BA37"/>
    <mergeCell ref="BB37:BI37"/>
    <mergeCell ref="BJ37:BQ37"/>
    <mergeCell ref="BY39:BY41"/>
    <mergeCell ref="BZ39:BZ41"/>
    <mergeCell ref="V40:V41"/>
    <mergeCell ref="W40:W41"/>
    <mergeCell ref="X40:Y40"/>
    <mergeCell ref="Z40:AB40"/>
    <mergeCell ref="AD40:AD41"/>
    <mergeCell ref="AE40:AE41"/>
    <mergeCell ref="AS39:AS41"/>
    <mergeCell ref="AT39:AZ39"/>
    <mergeCell ref="BA39:BA41"/>
    <mergeCell ref="BB39:BH39"/>
    <mergeCell ref="BI39:BI41"/>
    <mergeCell ref="BJ39:BP39"/>
    <mergeCell ref="AT40:AT41"/>
    <mergeCell ref="AU40:AU41"/>
    <mergeCell ref="AV40:AW40"/>
    <mergeCell ref="AX40:AZ40"/>
    <mergeCell ref="BS40:BS41"/>
    <mergeCell ref="BT40:BU40"/>
    <mergeCell ref="BV40:BX40"/>
    <mergeCell ref="BW41:BX41"/>
    <mergeCell ref="BB40:BB41"/>
    <mergeCell ref="BC40:BC41"/>
    <mergeCell ref="BD40:BE40"/>
    <mergeCell ref="BF40:BH40"/>
    <mergeCell ref="BJ40:BJ41"/>
    <mergeCell ref="BK40:BK41"/>
    <mergeCell ref="BQ39:BQ41"/>
    <mergeCell ref="BR39:BX39"/>
    <mergeCell ref="AA41:AB41"/>
    <mergeCell ref="AI41:AJ41"/>
    <mergeCell ref="AQ41:AR41"/>
    <mergeCell ref="AY41:AZ41"/>
    <mergeCell ref="BG41:BH41"/>
    <mergeCell ref="BO41:BP41"/>
    <mergeCell ref="BL40:BM40"/>
    <mergeCell ref="BN40:BP40"/>
    <mergeCell ref="BR40:BR41"/>
    <mergeCell ref="AF40:AG40"/>
    <mergeCell ref="AH40:AJ40"/>
    <mergeCell ref="AL40:AL41"/>
    <mergeCell ref="AM40:AM41"/>
    <mergeCell ref="AN40:AO40"/>
    <mergeCell ref="AP40:AR40"/>
    <mergeCell ref="BW42:BX42"/>
    <mergeCell ref="E43:E64"/>
    <mergeCell ref="V43:AC43"/>
    <mergeCell ref="AD43:BZ43"/>
    <mergeCell ref="F44:F63"/>
    <mergeCell ref="V44:AC44"/>
    <mergeCell ref="AD44:BZ44"/>
    <mergeCell ref="G45:G62"/>
    <mergeCell ref="V45:AC45"/>
    <mergeCell ref="AD45:BZ45"/>
    <mergeCell ref="AA42:AB42"/>
    <mergeCell ref="AI42:AJ42"/>
    <mergeCell ref="AQ42:AR42"/>
    <mergeCell ref="AY42:AZ42"/>
    <mergeCell ref="BG42:BH42"/>
    <mergeCell ref="BO42:BP42"/>
    <mergeCell ref="H46:H61"/>
    <mergeCell ref="V46:AC46"/>
    <mergeCell ref="AD46:BZ46"/>
    <mergeCell ref="I47:I60"/>
    <mergeCell ref="P47:P60"/>
    <mergeCell ref="V47:AC47"/>
    <mergeCell ref="AD47:BZ47"/>
    <mergeCell ref="J48:J51"/>
    <mergeCell ref="Q48:Q51"/>
    <mergeCell ref="V48:AC48"/>
    <mergeCell ref="AR49:AR50"/>
    <mergeCell ref="AS49:AS50"/>
    <mergeCell ref="AX49:AX50"/>
    <mergeCell ref="AY49:AY50"/>
    <mergeCell ref="AD48:BZ48"/>
    <mergeCell ref="K49:K50"/>
    <mergeCell ref="Z49:Z50"/>
    <mergeCell ref="AA49:AA50"/>
    <mergeCell ref="AB49:AB50"/>
    <mergeCell ref="AC49:AC50"/>
    <mergeCell ref="AH49:AH50"/>
    <mergeCell ref="AI49:AI50"/>
    <mergeCell ref="AJ49:AJ50"/>
    <mergeCell ref="AK49:AK50"/>
    <mergeCell ref="BX49:BX50"/>
    <mergeCell ref="BY49:BY50"/>
    <mergeCell ref="CA49:CA51"/>
    <mergeCell ref="J52:J55"/>
    <mergeCell ref="Q52:Q55"/>
    <mergeCell ref="V52:AC52"/>
    <mergeCell ref="AD52:BZ52"/>
    <mergeCell ref="K53:K54"/>
    <mergeCell ref="Z53:Z54"/>
    <mergeCell ref="AA53:AA54"/>
    <mergeCell ref="BN49:BN50"/>
    <mergeCell ref="BO49:BO50"/>
    <mergeCell ref="BP49:BP50"/>
    <mergeCell ref="BQ49:BQ50"/>
    <mergeCell ref="BV49:BV50"/>
    <mergeCell ref="BW49:BW50"/>
    <mergeCell ref="AZ49:AZ50"/>
    <mergeCell ref="BA49:BA50"/>
    <mergeCell ref="BF49:BF50"/>
    <mergeCell ref="BG49:BG50"/>
    <mergeCell ref="BH49:BH50"/>
    <mergeCell ref="BI49:BI50"/>
    <mergeCell ref="AP49:AP50"/>
    <mergeCell ref="AQ49:AQ50"/>
    <mergeCell ref="BY53:BY54"/>
    <mergeCell ref="CA53:CA55"/>
    <mergeCell ref="J56:J59"/>
    <mergeCell ref="Q56:Q59"/>
    <mergeCell ref="V56:AC56"/>
    <mergeCell ref="AD56:BZ56"/>
    <mergeCell ref="K57:K58"/>
    <mergeCell ref="Z57:Z58"/>
    <mergeCell ref="AA57:AA58"/>
    <mergeCell ref="BN53:BN54"/>
    <mergeCell ref="BO53:BO54"/>
    <mergeCell ref="BP53:BP54"/>
    <mergeCell ref="BQ53:BQ54"/>
    <mergeCell ref="BV53:BV54"/>
    <mergeCell ref="BW53:BW54"/>
    <mergeCell ref="AZ53:AZ54"/>
    <mergeCell ref="BA53:BA54"/>
    <mergeCell ref="BF53:BF54"/>
    <mergeCell ref="BG53:BG54"/>
    <mergeCell ref="BH53:BH54"/>
    <mergeCell ref="BI53:BI54"/>
    <mergeCell ref="AP53:AP54"/>
    <mergeCell ref="AQ53:AQ54"/>
    <mergeCell ref="AR53:AR54"/>
    <mergeCell ref="AX57:AX58"/>
    <mergeCell ref="AY57:AY58"/>
    <mergeCell ref="AB57:AB58"/>
    <mergeCell ref="AC57:AC58"/>
    <mergeCell ref="AH57:AH58"/>
    <mergeCell ref="AI57:AI58"/>
    <mergeCell ref="AJ57:AJ58"/>
    <mergeCell ref="AK57:AK58"/>
    <mergeCell ref="BX53:BX54"/>
    <mergeCell ref="AS53:AS54"/>
    <mergeCell ref="AX53:AX54"/>
    <mergeCell ref="AY53:AY54"/>
    <mergeCell ref="AB53:AB54"/>
    <mergeCell ref="AC53:AC54"/>
    <mergeCell ref="AH53:AH54"/>
    <mergeCell ref="AI53:AI54"/>
    <mergeCell ref="AJ53:AJ54"/>
    <mergeCell ref="AK53:AK54"/>
    <mergeCell ref="T71:CA71"/>
    <mergeCell ref="T72:CA72"/>
    <mergeCell ref="BX57:BX58"/>
    <mergeCell ref="BY57:BY58"/>
    <mergeCell ref="CA57:CA59"/>
    <mergeCell ref="T67:CA67"/>
    <mergeCell ref="T68:CA68"/>
    <mergeCell ref="T70:CA70"/>
    <mergeCell ref="BN57:BN58"/>
    <mergeCell ref="BO57:BO58"/>
    <mergeCell ref="BP57:BP58"/>
    <mergeCell ref="BQ57:BQ58"/>
    <mergeCell ref="BV57:BV58"/>
    <mergeCell ref="BW57:BW58"/>
    <mergeCell ref="AZ57:AZ58"/>
    <mergeCell ref="BA57:BA58"/>
    <mergeCell ref="BF57:BF58"/>
    <mergeCell ref="BG57:BG58"/>
    <mergeCell ref="BH57:BH58"/>
    <mergeCell ref="BI57:BI58"/>
    <mergeCell ref="AP57:AP58"/>
    <mergeCell ref="AQ57:AQ58"/>
    <mergeCell ref="AR57:AR58"/>
    <mergeCell ref="AS57:AS58"/>
  </mergeCells>
  <dataValidations count="8">
    <dataValidation type="list" allowBlank="1" showInputMessage="1" errorTitle="Ошибка" error="Выберите значение из списка" prompt="Выберите значение из списка" sqref="V983096:BZ983096 V65592:BZ65592 V131128:BZ131128 V196664:BZ196664 V262200:BZ262200 V327736:BZ327736 V393272:BZ393272 V458808:BZ458808 V524344:BZ524344 V589880:BZ589880 V655416:BZ655416 V720952:BZ720952 V786488:BZ786488 V852024:BZ852024 V917560:BZ917560">
      <formula1>kind_of_cons</formula1>
    </dataValidation>
    <dataValidation allowBlank="1" sqref="S131131:CA131137 S196667:CA196673 S262203:CA262209 S327739:CA327745 S393275:CA393281 S458811:CA458817 S524347:CA524353 S589883:CA589889 S655419:CA655425 S720955:CA720961 S786491:CA786497 S852027:CA852033 S917563:CA917569 S983099:CA983105 S65595:CA65601"/>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type="textLength" operator="lessThanOrEqual" allowBlank="1" showInputMessage="1" showErrorMessage="1" errorTitle="Ошибка" error="Допускается ввод не более 900 символов!" sqref="CA65587:CA65594 CA131123:CA131130 CA196659:CA196666 CA262195:CA262202 CA327731:CA327738 CA393267:CA393274 CA458803:CA458810 CA524339:CA524346 CA589875:CA589882 CA655411:CA655418 CA720947:CA720954 CA786483:CA786490 CA852019:CA852026 CA917555:CA917562 CA983091:CA983098">
      <formula1>900</formula1>
    </dataValidation>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AP8 AR8 AP49 AR49 AX8 AZ8 AX49 AZ49 BF8 BH8 BF49 BH49 BN8 BP8 BN49 BP49 BV8 BX8 BV49 BX49 Z53 AB53 AH53 AJ53 AP53 AR53 AX53 AZ53 BF53 BH53 BN53 BP53 BV53 BX53 Z57 AB57 AH57 AJ57 AP57 AR57 AX57 AZ57 BF57 BH57 BN57 BP57 BV57 BX57"/>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BY327737 AK393273:BY393273 AK49 AQ49 AS49 AY49 BA49 BG49 BI49 BO49 BQ49 BW49 BY49 AK524345:BY524345 AK8 AQ8 AS8 AY8 BA8 BG8 BI8 BO8 BQ8 BW8 BY8 AK589881:BY589881 AK655417:BY655417 AK17 AK720953:BY720953 AK786489:BY786489 AK852025:BY852025 AK917561:BY917561 AK983097:BY983097 AK65593:BY65593 AK131129:BY131129 AI49 AK458809:BY458809 AI8 AC8 AA8 AI17 AK196665:BY196665 AA49 AC49 AK262201:BY262201 AA53 AC53 AI53 AK53 AQ53 AS53 AY53 BA53 BG53 BI53 BO53 BQ53 BW53 BY53 AA57 AC57 AI57 AK57 AQ57 AS57 AY57 BA57 BG57 BI57 BO57 BQ57 BW57 BY57"/>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AO9 AO50 AW9 AW50 BE9 BE50 BM9 BM50 BU9 BU50 Y54 AG54 AO54 AW54 BE54 BM54 BU54 Y58 AG58 AO58 AW58 BE58 BM58 BU58"/>
  </dataValidations>
  <pageMargins left="0.70866141732283472" right="0.70866141732283472" top="0.74803149606299213" bottom="0.74803149606299213" header="0.31496062992125984" footer="0.31496062992125984"/>
  <pageSetup paperSize="9" scale="80" orientation="landscape" r:id="rId1"/>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36</vt:i4>
      </vt:variant>
    </vt:vector>
  </HeadingPairs>
  <TitlesOfParts>
    <vt:vector size="37" baseType="lpstr">
      <vt:lpstr>форма 19</vt:lpstr>
      <vt:lpstr>BLOCK_NOTE_P_TARIFF_B</vt:lpstr>
      <vt:lpstr>BLOCK_NOTE_R_TARIFF_B</vt:lpstr>
      <vt:lpstr>BLOCK_TABLE_P_TARIFF_B</vt:lpstr>
      <vt:lpstr>BLOCK_TABLE_R_TARIFF_B</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et_ver_HEAT_TARIFF_B</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pIns_PT_VTAR_B</vt:lpstr>
      <vt:lpstr>pIns_ver_HEAT_TARIFF_B</vt:lpstr>
      <vt:lpstr>pt_cs_2</vt:lpstr>
      <vt:lpstr>pt_ist_te_2</vt:lpstr>
      <vt:lpstr>pt_ntar_2</vt:lpstr>
      <vt:lpstr>pt_ter_2</vt:lpstr>
      <vt:lpstr>tblEnd_1_TARIFF_B</vt:lpstr>
      <vt:lpstr>tblStart_1_TARIFF_B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larisa</dc:creator>
  <cp:lastModifiedBy>larisa</cp:lastModifiedBy>
  <cp:lastPrinted>2025-05-03T06:52:53Z</cp:lastPrinted>
  <dcterms:created xsi:type="dcterms:W3CDTF">2025-05-03T06:46:20Z</dcterms:created>
  <dcterms:modified xsi:type="dcterms:W3CDTF">2025-05-03T06:53:50Z</dcterms:modified>
</cp:coreProperties>
</file>