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75" windowWidth="27795" windowHeight="12075"/>
  </bookViews>
  <sheets>
    <sheet name="форма 2" sheetId="1"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BLOCK_NOTE_P_TARIFF_A_COLDVSNA">'форма 2'!$58:$59</definedName>
    <definedName name="BLOCK_NOTE_R_TARIFF_A_COLDVSNA">'форма 2'!$60:$61</definedName>
    <definedName name="BLOCK_TABLE_P_TARIFF_A_COLDVSNA">'форма 2'!$26:$30</definedName>
    <definedName name="BLOCK_TABLE_R_TARIFF_A_COLDVSNA">'форма 2'!$31:$33</definedName>
    <definedName name="code">[1]Инструкция!$B$2</definedName>
    <definedName name="CodeTemplateList">[1]TEHSHEET!$F$46:$F$53</definedName>
    <definedName name="COLDVSNA_PT_VED_ID">[1]TEHSHEET!$BT$19:$BT$25</definedName>
    <definedName name="COLDVSNA_PT_VED_NAME">[1]TEHSHEET!$BU$19:$BU$25</definedName>
    <definedName name="COLDVSNA_TARIFF_A_COLDVSNA_ADD_HL_COLUMN_MARKER">'форма 2'!$T$34</definedName>
    <definedName name="COLDVSNA_TARIFF_A_COLDVSNA_DEL_HL_DATA_DIFF_COLUMN_MARKER">'форма 2'!$R$34</definedName>
    <definedName name="COLDVSNA_TARIFF_A_COLDVSNA_DEL_HL_FLAG_DIFF_COLUMN_MARKER">'форма 2'!$P$34</definedName>
    <definedName name="COLDVSNA_TARIFF_A_COLDVSNA_DEL_HL_GC_COLUMN_MARKER">'форма 2'!$Q$34</definedName>
    <definedName name="COLDVSNA_TARIFF_A_COLDVSNA_DELETE_PERIOD_ROW_MARKER">'форма 2'!$O$35</definedName>
    <definedName name="COLDVSNA_TARIFF_A_COLDVSNA_FLAG_BLOCK_COLUMN_MARKER">'форма 2'!$L$36</definedName>
    <definedName name="COLDVSNA_TARIFF_A_COLDVSNA_FLAG_BLOCK_ROW_MARKER">'форма 2'!$O$20</definedName>
    <definedName name="COLDVSNA_TARIFF_A_COLDVSNA_NUM_CS_COLUMN_MARKER">'форма 2'!$G$36</definedName>
    <definedName name="COLDVSNA_TARIFF_A_COLDVSNA_NUM_DATA_DIFF_COLUMN_MARKER">'форма 2'!$K$36</definedName>
    <definedName name="COLDVSNA_TARIFF_A_COLDVSNA_NUM_FLAG_DIFF_COLUMN_MARKER">'форма 2'!$I$36</definedName>
    <definedName name="COLDVSNA_TARIFF_A_COLDVSNA_NUM_GC_COLUMN_MARKER">'форма 2'!$J$36</definedName>
    <definedName name="COLDVSNA_TARIFF_A_COLDVSNA_NUM_NTAR_COLUMN_MARKER">'форма 2'!$E$36</definedName>
    <definedName name="COLDVSNA_TARIFF_A_COLDVSNA_NUM_TER_COLUMN_MARKER">'форма 2'!$F$36</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COLDVSNA_TARIFF_A_COLDVSNA_CS">'форма 2'!$4:$11</definedName>
    <definedName name="et_COLDVSNA_TARIFF_A_COLDVSNA_DATA_DIFF">'форма 2'!$7:$8</definedName>
    <definedName name="et_COLDVSNA_TARIFF_A_COLDVSNA_FLAG_DIFF">'форма 2'!$5:$10</definedName>
    <definedName name="et_COLDVSNA_TARIFF_A_COLDVSNA_GC">'форма 2'!$6:$9</definedName>
    <definedName name="et_COLDVSNA_TARIFF_A_COLDVSNA_NTAR">'форма 2'!$2:$13</definedName>
    <definedName name="et_COLDVSNA_TARIFF_A_COLDVSNA_PERIOD_COLOR">'форма 2'!$AC$7:$AI$8</definedName>
    <definedName name="et_COLDVSNA_TARIFF_A_COLDVSNA_PERIOD_NOT_COLOR">'форма 2'!$AC$15:$AI$16</definedName>
    <definedName name="et_COLDVSNA_TARIFF_A_COLDVSNA_TER">'форма 2'!$3:$12</definedName>
    <definedName name="et_COLDVSNA_TARIFF_A_COLDVSNA_TN">'форма 2'!$7:$8</definedName>
    <definedName name="et_ver_COLDVSNA_TARIFF_A_COLDVSNA">'форма 2'!$V:$AB</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[1]TEHSHEET!$H$2:$H$7</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METHOD">[1]Предложение!$K$24:$K$80</definedName>
    <definedName name="org">[1]Титульный!$F$31</definedName>
    <definedName name="ORG_INFO_NAME_FORM">[1]DATA_FORMS!$C$4</definedName>
    <definedName name="ORG_INFO_P_NOTE_MAIN">[1]DATA_NPA!$N$3</definedName>
    <definedName name="ORG_VD_NAME_FORM">[1]DATA_FORMS!$C$31</definedName>
    <definedName name="PeriodIsEmptyList">[1]TEHSHEET!$I$46:$I$53</definedName>
    <definedName name="pIns_PT_VTAR_A_COLDVSNA">'форма 2'!$T$57</definedName>
    <definedName name="pIns_ver_COLDVSNA_TARIFF_A_COLDVSNA">'форма 2'!$CG$37</definedName>
    <definedName name="PROCEDURE_TC_NAME_FORM">[1]DATA_FORMS!$C$30</definedName>
    <definedName name="pt_cs_9">'форма 2'!$43:$54</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ntar_9">'форма 2'!$41:$56</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t_ter_9">'форма 2'!$42:$55</definedName>
    <definedName name="PURCH_NAME_FORM">[1]DATA_FORMS!$C$29</definedName>
    <definedName name="QRE_METHOD_LIST">[1]TEHSHEET!$AZ$8:$AZ$10</definedName>
    <definedName name="QUARTER">[1]TEHSHEET!$F$2:$F$5</definedName>
    <definedName name="region_name">[1]Титульный!$F$7</definedName>
    <definedName name="ROIV_INFO_LIST">[1]TEHSHEET!$AZ$97:$AZ$99</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[1]TEHSHEET!$AZ$102:$AZ$104</definedName>
    <definedName name="version">[1]Инструкция!$B$3</definedName>
    <definedName name="year_list">[1]TEHSHEET!$C$2:$C$6</definedName>
  </definedNames>
  <calcPr calcId="124519"/>
</workbook>
</file>

<file path=xl/calcChain.xml><?xml version="1.0" encoding="utf-8"?>
<calcChain xmlns="http://schemas.openxmlformats.org/spreadsheetml/2006/main">
  <c r="CK57" i="1"/>
  <c r="CK56"/>
  <c r="CK55"/>
  <c r="CK54"/>
  <c r="CK53"/>
  <c r="CK52"/>
  <c r="CK51"/>
  <c r="CB51"/>
  <c r="BU51"/>
  <c r="BN51"/>
  <c r="BG51"/>
  <c r="AZ51"/>
  <c r="AS51"/>
  <c r="AL51"/>
  <c r="AE51"/>
  <c r="X51"/>
  <c r="CK50"/>
  <c r="CH50"/>
  <c r="CK49"/>
  <c r="CK48"/>
  <c r="CK47"/>
  <c r="CB47"/>
  <c r="BU47"/>
  <c r="BN47"/>
  <c r="BG47"/>
  <c r="AZ47"/>
  <c r="AS47"/>
  <c r="AL47"/>
  <c r="AE47"/>
  <c r="X47"/>
  <c r="CK46"/>
  <c r="CH46"/>
  <c r="CK45"/>
  <c r="CK44"/>
  <c r="CK43"/>
  <c r="AC43"/>
  <c r="S43"/>
  <c r="I44" s="1"/>
  <c r="CK42"/>
  <c r="AC42"/>
  <c r="S42"/>
  <c r="CK41"/>
  <c r="CH41"/>
  <c r="AC41"/>
  <c r="S41"/>
  <c r="U40"/>
  <c r="V40" s="1"/>
  <c r="W40" s="1"/>
  <c r="X40" s="1"/>
  <c r="Y40" s="1"/>
  <c r="Z40" s="1"/>
  <c r="AB40" s="1"/>
  <c r="AC40" s="1"/>
  <c r="AD40" s="1"/>
  <c r="AE40" s="1"/>
  <c r="AF40" s="1"/>
  <c r="AG40" s="1"/>
  <c r="AI40" s="1"/>
  <c r="AJ40" s="1"/>
  <c r="AK40" s="1"/>
  <c r="AL40" s="1"/>
  <c r="AM40" s="1"/>
  <c r="AN40" s="1"/>
  <c r="AP40" s="1"/>
  <c r="AQ40" s="1"/>
  <c r="AR40" s="1"/>
  <c r="AS40" s="1"/>
  <c r="AT40" s="1"/>
  <c r="AU40" s="1"/>
  <c r="AW40" s="1"/>
  <c r="AX40" s="1"/>
  <c r="AY40" s="1"/>
  <c r="AZ40" s="1"/>
  <c r="BA40" s="1"/>
  <c r="BB40" s="1"/>
  <c r="BD40" s="1"/>
  <c r="BE40" s="1"/>
  <c r="BF40" s="1"/>
  <c r="BG40" s="1"/>
  <c r="BH40" s="1"/>
  <c r="BI40" s="1"/>
  <c r="BK40" s="1"/>
  <c r="BL40" s="1"/>
  <c r="BM40" s="1"/>
  <c r="BN40" s="1"/>
  <c r="BO40" s="1"/>
  <c r="BP40" s="1"/>
  <c r="BR40" s="1"/>
  <c r="BS40" s="1"/>
  <c r="BT40" s="1"/>
  <c r="BU40" s="1"/>
  <c r="BV40" s="1"/>
  <c r="BW40" s="1"/>
  <c r="BY40" s="1"/>
  <c r="BZ40" s="1"/>
  <c r="CA40" s="1"/>
  <c r="CB40" s="1"/>
  <c r="CC40" s="1"/>
  <c r="CD40" s="1"/>
  <c r="CF40" s="1"/>
  <c r="CG40" s="1"/>
  <c r="CH40" s="1"/>
  <c r="BZ33"/>
  <c r="BS33"/>
  <c r="BL33"/>
  <c r="BE33"/>
  <c r="AX33"/>
  <c r="AQ33"/>
  <c r="AJ33"/>
  <c r="AC33"/>
  <c r="V33"/>
  <c r="BZ32"/>
  <c r="BS32"/>
  <c r="BL32"/>
  <c r="BE32"/>
  <c r="AX32"/>
  <c r="AQ32"/>
  <c r="AJ32"/>
  <c r="AC32"/>
  <c r="V32"/>
  <c r="BZ30"/>
  <c r="BS30"/>
  <c r="BL30"/>
  <c r="BE30"/>
  <c r="AX30"/>
  <c r="AQ30"/>
  <c r="AJ30"/>
  <c r="AC30"/>
  <c r="V30"/>
  <c r="BZ29"/>
  <c r="BS29"/>
  <c r="BL29"/>
  <c r="BE29"/>
  <c r="AX29"/>
  <c r="AQ29"/>
  <c r="AJ29"/>
  <c r="AC29"/>
  <c r="V29"/>
  <c r="BZ28"/>
  <c r="BS28"/>
  <c r="BL28"/>
  <c r="BE28"/>
  <c r="AX28"/>
  <c r="AQ28"/>
  <c r="AJ28"/>
  <c r="AC28"/>
  <c r="V28"/>
  <c r="BZ27"/>
  <c r="BS27"/>
  <c r="BL27"/>
  <c r="BE27"/>
  <c r="AX27"/>
  <c r="AQ27"/>
  <c r="AJ27"/>
  <c r="AC27"/>
  <c r="V27"/>
  <c r="S25"/>
  <c r="S24"/>
  <c r="AE16"/>
  <c r="CK13"/>
  <c r="CK12"/>
  <c r="CK11"/>
  <c r="CK10"/>
  <c r="CK9"/>
  <c r="CK8"/>
  <c r="CB8"/>
  <c r="BU8"/>
  <c r="BN8"/>
  <c r="BG8"/>
  <c r="AZ8"/>
  <c r="AS8"/>
  <c r="AL8"/>
  <c r="AE8"/>
  <c r="X8"/>
  <c r="CK7"/>
  <c r="CH7"/>
  <c r="CK6"/>
  <c r="J6"/>
  <c r="K7" s="1"/>
  <c r="S7" s="1"/>
  <c r="CK5"/>
  <c r="I5"/>
  <c r="S5" s="1"/>
  <c r="CK4"/>
  <c r="AC4"/>
  <c r="S4"/>
  <c r="CK3"/>
  <c r="AC3"/>
  <c r="S3"/>
  <c r="CK2"/>
  <c r="CH2"/>
  <c r="AC2"/>
  <c r="S2"/>
  <c r="CI46"/>
  <c r="CI50"/>
  <c r="CI7"/>
  <c r="S44" l="1"/>
  <c r="J51"/>
  <c r="J45"/>
  <c r="J52"/>
  <c r="J49"/>
  <c r="J50"/>
  <c r="S6"/>
  <c r="S49" l="1"/>
  <c r="K50"/>
  <c r="S50" s="1"/>
  <c r="S45"/>
  <c r="K46"/>
  <c r="S46" s="1"/>
</calcChain>
</file>

<file path=xl/sharedStrings.xml><?xml version="1.0" encoding="utf-8"?>
<sst xmlns="http://schemas.openxmlformats.org/spreadsheetml/2006/main" count="293" uniqueCount="66">
  <si>
    <t>Наименование тарифа</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</si>
  <si>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</si>
  <si>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</si>
  <si>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Наименование централизованной системы холодного водоснабжения</t>
  </si>
  <si>
    <t>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водоснабжения._x000D_
В случае дифференциации тарифов по централизованным системам холодного водоснабжения информация по ним указывается в отдельных строках.</t>
  </si>
  <si>
    <t>Наименование признака дифференциации</t>
  </si>
  <si>
    <t>Указывается наименование дополнительного признака дифференциации (при наличии)._x000D_
Дифференциация тарифа осуществляется в соответствии с законодательством в сфере водоснабжения и водоотведения._x000D_
В случае дифференциации тарифов по дополнительным признакам информация по ним указывается в отдельных строках.</t>
  </si>
  <si>
    <t>GROUP_CONSUMER</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</si>
  <si>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</si>
  <si>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по группам потребителей информация по ним указывается в отдельных строках.</t>
  </si>
  <si>
    <t>да</t>
  </si>
  <si>
    <t>Добавить значение признака дифференциации</t>
  </si>
  <si>
    <t>В случае наличия нескольких значений признака дифференциации тарифов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</si>
  <si>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Добавить группу потребителей</t>
  </si>
  <si>
    <t>Добавить наименование признака дифференциации</t>
  </si>
  <si>
    <t>Добавить централизованную систему для дифференциации</t>
  </si>
  <si>
    <t>Добавить территорию для дифференциации</t>
  </si>
  <si>
    <t>PERIOD_FROM_FIRST_ROW</t>
  </si>
  <si>
    <t>FLAG_BLOCK_COLUMN</t>
  </si>
  <si>
    <t>SPR</t>
  </si>
  <si>
    <t>FLAG_START_DATE</t>
  </si>
  <si>
    <t>FLAG_ETC_PERIOD</t>
  </si>
  <si>
    <t>FLAG_END_DATE</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</si>
  <si>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</si>
  <si>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</si>
  <si>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</si>
  <si>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</si>
  <si>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</si>
  <si>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</si>
  <si>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</si>
  <si>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t>
  </si>
  <si>
    <t>Параметры формы</t>
  </si>
  <si>
    <t>№ п/п</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</si>
  <si>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</si>
  <si>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</si>
  <si>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</si>
  <si>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</si>
  <si>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</si>
  <si>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t>
  </si>
  <si>
    <t>Двухставочный тариф</t>
  </si>
  <si>
    <t>Срок действия</t>
  </si>
  <si>
    <t>ID_TER</t>
  </si>
  <si>
    <t>ID_CS</t>
  </si>
  <si>
    <t>ID_IST_TE</t>
  </si>
  <si>
    <t>NUM_NTAR</t>
  </si>
  <si>
    <t>NUM_TER</t>
  </si>
  <si>
    <t>NUM_CS</t>
  </si>
  <si>
    <t>NUM_FLAG_DIFF</t>
  </si>
  <si>
    <t>NUM_GC</t>
  </si>
  <si>
    <t>NUM_DATA_DIFF</t>
  </si>
  <si>
    <t>Одноставочный тариф,_x000D_
руб./куб. м</t>
  </si>
  <si>
    <t>ставка платы за объем поданной воды,_x000D_
руб./куб. м</t>
  </si>
  <si>
    <t>ставка платы за содержание мощности,_x000D_
руб./куб. м в час</t>
  </si>
  <si>
    <t>дата начала</t>
  </si>
  <si>
    <t>дата окончания</t>
  </si>
  <si>
    <t>1</t>
  </si>
  <si>
    <t>2</t>
  </si>
  <si>
    <t>pt_ntar_9</t>
  </si>
  <si>
    <t>pt_ter_9</t>
  </si>
  <si>
    <t>pt_cs_9</t>
  </si>
  <si>
    <t>pt_ist_te_9</t>
  </si>
  <si>
    <t>прочие</t>
  </si>
  <si>
    <t>прочие потребители (без учета НДС)</t>
  </si>
  <si>
    <t>население</t>
  </si>
  <si>
    <t>население (с учетом НДС)</t>
  </si>
  <si>
    <t>Добавить наименование тарифа</t>
  </si>
</sst>
</file>

<file path=xl/styles.xml><?xml version="1.0" encoding="utf-8"?>
<styleSheet xmlns="http://schemas.openxmlformats.org/spreadsheetml/2006/main">
  <numFmts count="2">
    <numFmt numFmtId="164" formatCode="#,##0.000"/>
    <numFmt numFmtId="165" formatCode="dd\.mm\.yyyy"/>
  </numFmts>
  <fonts count="21">
    <font>
      <sz val="9"/>
      <color rgb="FF000000"/>
      <name val="Tahoma"/>
    </font>
    <font>
      <sz val="9"/>
      <color theme="0"/>
      <name val="Tahoma"/>
    </font>
    <font>
      <sz val="9"/>
      <name val="Tahoma"/>
    </font>
    <font>
      <sz val="11"/>
      <name val="Webdings2"/>
    </font>
    <font>
      <sz val="1"/>
      <color theme="0"/>
      <name val="Tahoma"/>
    </font>
    <font>
      <sz val="8"/>
      <name val="Tahoma"/>
    </font>
    <font>
      <sz val="11"/>
      <name val="Wingdings 2"/>
    </font>
    <font>
      <sz val="11"/>
      <color rgb="FFBCBCBC"/>
      <name val="Wingdings 2"/>
    </font>
    <font>
      <b/>
      <sz val="9"/>
      <color rgb="FF000080"/>
      <name val="Tahoma"/>
    </font>
    <font>
      <sz val="9"/>
      <color rgb="FF000080"/>
      <name val="Tahoma"/>
    </font>
    <font>
      <sz val="1"/>
      <color theme="0"/>
      <name val="Webdings2"/>
    </font>
    <font>
      <b/>
      <sz val="1"/>
      <color theme="0"/>
      <name val="Tahoma"/>
    </font>
    <font>
      <sz val="11"/>
      <color theme="0"/>
      <name val="Webdings2"/>
    </font>
    <font>
      <sz val="9"/>
      <color theme="0"/>
      <name val="Webdings2"/>
    </font>
    <font>
      <sz val="10"/>
      <name val="Tahoma"/>
    </font>
    <font>
      <b/>
      <sz val="9"/>
      <name val="Tahoma"/>
    </font>
    <font>
      <sz val="15"/>
      <color rgb="FF000000"/>
      <name val="Tahoma"/>
    </font>
    <font>
      <sz val="1"/>
      <name val="Tahoma"/>
    </font>
    <font>
      <sz val="1"/>
      <name val="Webdings2"/>
    </font>
    <font>
      <sz val="1"/>
      <color rgb="FFBCBCBC"/>
      <name val="Tahoma"/>
    </font>
    <font>
      <sz val="9"/>
      <color rgb="FFBCBCBC"/>
      <name val="Tahoma"/>
    </font>
  </fonts>
  <fills count="8">
    <fill>
      <patternFill patternType="none"/>
    </fill>
    <fill>
      <patternFill patternType="gray125"/>
    </fill>
    <fill>
      <patternFill patternType="solid">
        <fgColor rgb="FFFFFFFF"/>
      </patternFill>
    </fill>
    <fill>
      <patternFill patternType="solid">
        <fgColor rgb="FFD7EAD3"/>
      </patternFill>
    </fill>
    <fill>
      <patternFill patternType="solid">
        <fgColor rgb="FFFFFFC0"/>
      </patternFill>
    </fill>
    <fill>
      <patternFill patternType="solid">
        <fgColor rgb="FFB7E4FF"/>
      </patternFill>
    </fill>
    <fill>
      <patternFill patternType="solid">
        <fgColor rgb="FFE3FAFD"/>
      </patternFill>
    </fill>
    <fill>
      <patternFill patternType="lightDown">
        <fgColor rgb="FFC0C0C0"/>
      </patternFill>
    </fill>
  </fills>
  <borders count="14">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right style="thin">
        <color rgb="FFC0C0C0"/>
      </right>
      <top/>
      <bottom style="thin">
        <color rgb="FFC0C0C0"/>
      </bottom>
      <diagonal/>
    </border>
    <border>
      <left/>
      <right/>
      <top style="thin">
        <color rgb="FFC0C0C0"/>
      </top>
      <bottom/>
      <diagonal/>
    </border>
    <border>
      <left/>
      <right/>
      <top/>
      <bottom style="thin">
        <color rgb="FFC0C0C0"/>
      </bottom>
      <diagonal/>
    </border>
    <border>
      <left style="thin">
        <color rgb="FFC0C0C0"/>
      </left>
      <right style="thin">
        <color rgb="FFC0C0C0"/>
      </right>
      <top/>
      <bottom/>
      <diagonal/>
    </border>
  </borders>
  <cellStyleXfs count="1">
    <xf numFmtId="49" fontId="0" fillId="0" borderId="0" applyFill="0" applyBorder="0">
      <alignment vertical="top"/>
    </xf>
  </cellStyleXfs>
  <cellXfs count="140">
    <xf numFmtId="49" fontId="0" fillId="0" borderId="0" xfId="0">
      <alignment vertical="top"/>
    </xf>
    <xf numFmtId="0" fontId="1" fillId="0" borderId="0" xfId="0" applyNumberFormat="1" applyFont="1" applyAlignment="1">
      <alignment vertical="center" wrapText="1"/>
    </xf>
    <xf numFmtId="0"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2" fillId="0" borderId="0" xfId="0" applyNumberFormat="1" applyFont="1" applyAlignment="1">
      <alignment vertical="center" wrapText="1"/>
    </xf>
    <xf numFmtId="0" fontId="3" fillId="0" borderId="0" xfId="0" applyNumberFormat="1" applyFont="1" applyAlignment="1">
      <alignment vertical="center" wrapText="1"/>
    </xf>
    <xf numFmtId="0" fontId="2" fillId="0" borderId="0" xfId="0" applyNumberFormat="1" applyFont="1" applyAlignment="1">
      <alignment horizontal="left" vertical="center" wrapText="1"/>
    </xf>
    <xf numFmtId="0" fontId="2" fillId="0" borderId="0" xfId="0" applyNumberFormat="1" applyFont="1" applyAlignment="1">
      <alignment vertical="center" wrapText="1"/>
    </xf>
    <xf numFmtId="0" fontId="4" fillId="0" borderId="0" xfId="0" applyNumberFormat="1" applyFont="1" applyAlignment="1">
      <alignment vertical="center" wrapText="1"/>
    </xf>
    <xf numFmtId="49" fontId="0" fillId="0" borderId="0" xfId="0" applyNumberFormat="1" applyFont="1">
      <alignment vertical="top"/>
    </xf>
    <xf numFmtId="0" fontId="1" fillId="0" borderId="0" xfId="0" applyNumberFormat="1" applyFont="1" applyAlignment="1">
      <alignment horizontal="left" vertical="center" indent="1"/>
    </xf>
    <xf numFmtId="0" fontId="1" fillId="0" borderId="0" xfId="0" applyNumberFormat="1" applyFont="1" applyAlignment="1">
      <alignment horizontal="center" vertical="center"/>
    </xf>
    <xf numFmtId="0" fontId="1" fillId="0" borderId="0" xfId="0" applyNumberFormat="1" applyFont="1" applyAlignment="1">
      <alignment horizontal="left" vertical="center" wrapText="1"/>
    </xf>
    <xf numFmtId="49" fontId="2" fillId="0" borderId="0" xfId="0" applyNumberFormat="1" applyFont="1">
      <alignment vertical="top"/>
    </xf>
    <xf numFmtId="49" fontId="2" fillId="0" borderId="2" xfId="0" applyNumberFormat="1" applyFont="1" applyBorder="1">
      <alignment vertical="top"/>
    </xf>
    <xf numFmtId="0" fontId="2" fillId="2" borderId="1" xfId="0" applyNumberFormat="1" applyFont="1" applyFill="1" applyBorder="1" applyAlignment="1">
      <alignment horizontal="left" vertical="center" wrapText="1"/>
    </xf>
    <xf numFmtId="0" fontId="2" fillId="0" borderId="1" xfId="0" applyNumberFormat="1" applyFont="1" applyBorder="1" applyAlignment="1">
      <alignment vertical="center" wrapText="1"/>
    </xf>
    <xf numFmtId="0" fontId="2" fillId="0" borderId="1" xfId="0" applyNumberFormat="1" applyFont="1" applyBorder="1" applyAlignment="1">
      <alignment horizontal="left" vertical="center" wrapText="1" indent="6"/>
    </xf>
    <xf numFmtId="0" fontId="5" fillId="0" borderId="1" xfId="0" applyNumberFormat="1" applyFont="1" applyBorder="1" applyAlignment="1">
      <alignment vertical="top" wrapText="1"/>
    </xf>
    <xf numFmtId="0" fontId="4" fillId="0" borderId="0" xfId="0" applyNumberFormat="1" applyFont="1" applyAlignment="1">
      <alignment vertical="center"/>
    </xf>
    <xf numFmtId="0" fontId="2" fillId="0" borderId="0" xfId="0" applyNumberFormat="1" applyFont="1" applyAlignment="1">
      <alignment horizontal="center" vertical="center" wrapText="1"/>
    </xf>
    <xf numFmtId="0" fontId="6" fillId="2" borderId="0" xfId="0" applyNumberFormat="1" applyFont="1" applyFill="1" applyAlignment="1">
      <alignment horizontal="center" vertical="center" wrapText="1"/>
    </xf>
    <xf numFmtId="0" fontId="2" fillId="0" borderId="2" xfId="0" applyNumberFormat="1" applyFont="1" applyBorder="1" applyAlignment="1">
      <alignment vertical="center" wrapText="1"/>
    </xf>
    <xf numFmtId="0" fontId="2" fillId="2" borderId="1" xfId="0" applyNumberFormat="1" applyFont="1" applyFill="1" applyBorder="1" applyAlignment="1">
      <alignment horizontal="left" vertical="center" wrapText="1" indent="1"/>
    </xf>
    <xf numFmtId="0" fontId="7" fillId="0" borderId="0" xfId="0" applyNumberFormat="1" applyFont="1" applyAlignment="1">
      <alignment vertical="center" wrapText="1"/>
    </xf>
    <xf numFmtId="0" fontId="2" fillId="2" borderId="1" xfId="0" applyNumberFormat="1" applyFont="1" applyFill="1" applyBorder="1" applyAlignment="1">
      <alignment horizontal="left" vertical="center" wrapText="1" indent="2"/>
    </xf>
    <xf numFmtId="0" fontId="4" fillId="0" borderId="0" xfId="0" applyNumberFormat="1" applyFont="1" applyAlignment="1">
      <alignment horizontal="center" vertical="center" wrapText="1"/>
    </xf>
    <xf numFmtId="0" fontId="4" fillId="0" borderId="2" xfId="0" applyNumberFormat="1" applyFont="1" applyBorder="1" applyAlignment="1">
      <alignment horizontal="center" vertical="center" wrapText="1"/>
    </xf>
    <xf numFmtId="0" fontId="2" fillId="2" borderId="1" xfId="0" applyNumberFormat="1" applyFont="1" applyFill="1" applyBorder="1" applyAlignment="1">
      <alignment horizontal="left" vertical="center" wrapText="1" indent="4"/>
    </xf>
    <xf numFmtId="0" fontId="4" fillId="0" borderId="2" xfId="0" applyNumberFormat="1" applyFont="1" applyBorder="1" applyAlignment="1">
      <alignment vertical="center" wrapText="1"/>
    </xf>
    <xf numFmtId="0" fontId="2" fillId="2" borderId="1" xfId="0" applyNumberFormat="1" applyFont="1" applyFill="1" applyBorder="1" applyAlignment="1">
      <alignment horizontal="left" vertical="center" wrapText="1" indent="5"/>
    </xf>
    <xf numFmtId="0" fontId="5" fillId="0" borderId="6" xfId="0" applyNumberFormat="1" applyFont="1" applyBorder="1" applyAlignment="1">
      <alignment vertical="top" wrapText="1"/>
    </xf>
    <xf numFmtId="49" fontId="2" fillId="4" borderId="1" xfId="0" applyNumberFormat="1" applyFont="1" applyFill="1" applyBorder="1" applyAlignment="1" applyProtection="1">
      <alignment horizontal="left" vertical="center" wrapText="1" indent="6"/>
      <protection locked="0"/>
    </xf>
    <xf numFmtId="4" fontId="2" fillId="4" borderId="1" xfId="0" applyNumberFormat="1" applyFont="1" applyFill="1" applyBorder="1" applyAlignment="1" applyProtection="1">
      <alignment horizontal="right" vertical="center" wrapText="1"/>
      <protection locked="0"/>
    </xf>
    <xf numFmtId="164" fontId="2" fillId="4" borderId="1" xfId="0" applyNumberFormat="1" applyFont="1" applyFill="1" applyBorder="1" applyAlignment="1" applyProtection="1">
      <alignment horizontal="right" vertical="center" wrapText="1"/>
      <protection locked="0"/>
    </xf>
    <xf numFmtId="4" fontId="2" fillId="0" borderId="7" xfId="0" applyNumberFormat="1" applyFont="1" applyBorder="1" applyAlignment="1">
      <alignment horizontal="right" vertical="center" wrapText="1"/>
    </xf>
    <xf numFmtId="49" fontId="2" fillId="0" borderId="1" xfId="0" applyNumberFormat="1" applyFont="1" applyBorder="1" applyAlignment="1">
      <alignment horizontal="left" vertical="center" wrapText="1"/>
    </xf>
    <xf numFmtId="4" fontId="2" fillId="0" borderId="1" xfId="0" applyNumberFormat="1" applyFont="1" applyBorder="1" applyAlignment="1">
      <alignment horizontal="right" vertical="center" wrapText="1"/>
    </xf>
    <xf numFmtId="4" fontId="4" fillId="0" borderId="1" xfId="0" applyNumberFormat="1" applyFont="1" applyBorder="1" applyAlignment="1">
      <alignment horizontal="center" vertical="center" wrapText="1"/>
    </xf>
    <xf numFmtId="4" fontId="2" fillId="0" borderId="9" xfId="0" applyNumberFormat="1" applyFont="1" applyBorder="1" applyAlignment="1">
      <alignment horizontal="right" vertical="center" wrapText="1"/>
    </xf>
    <xf numFmtId="49" fontId="8" fillId="7" borderId="3" xfId="0" applyNumberFormat="1" applyFont="1" applyFill="1" applyBorder="1" applyAlignment="1">
      <alignment horizontal="left" vertical="center"/>
    </xf>
    <xf numFmtId="49" fontId="9" fillId="7" borderId="4" xfId="0" applyNumberFormat="1" applyFont="1" applyFill="1" applyBorder="1" applyAlignment="1">
      <alignment horizontal="left" vertical="center" indent="5"/>
    </xf>
    <xf numFmtId="49" fontId="2"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left" vertical="center" indent="4"/>
    </xf>
    <xf numFmtId="49" fontId="0" fillId="7" borderId="4" xfId="0" applyNumberFormat="1" applyFont="1" applyFill="1" applyBorder="1" applyAlignment="1">
      <alignment horizontal="center" vertical="center" wrapText="1"/>
    </xf>
    <xf numFmtId="49" fontId="0" fillId="7" borderId="10" xfId="0" applyNumberFormat="1" applyFont="1" applyFill="1" applyBorder="1" applyAlignment="1">
      <alignment horizontal="center" vertical="center" wrapText="1"/>
    </xf>
    <xf numFmtId="49" fontId="3" fillId="0" borderId="0" xfId="0" applyNumberFormat="1" applyFont="1">
      <alignment vertical="top"/>
    </xf>
    <xf numFmtId="49" fontId="9" fillId="7" borderId="4" xfId="0" applyNumberFormat="1" applyFont="1" applyFill="1" applyBorder="1" applyAlignment="1">
      <alignment horizontal="left" vertical="center" indent="3"/>
    </xf>
    <xf numFmtId="49" fontId="0" fillId="7" borderId="5" xfId="0" applyNumberFormat="1" applyFont="1" applyFill="1" applyBorder="1" applyAlignment="1">
      <alignment horizontal="center" vertical="center" wrapText="1"/>
    </xf>
    <xf numFmtId="0" fontId="4" fillId="0" borderId="0" xfId="0" applyNumberFormat="1" applyFont="1" applyAlignment="1">
      <alignment horizontal="left" vertical="center" indent="1"/>
    </xf>
    <xf numFmtId="0" fontId="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lignment vertical="top"/>
    </xf>
    <xf numFmtId="49" fontId="10" fillId="0" borderId="0" xfId="0" applyNumberFormat="1" applyFont="1">
      <alignment vertical="top"/>
    </xf>
    <xf numFmtId="49" fontId="11" fillId="0" borderId="0" xfId="0" applyNumberFormat="1" applyFont="1" applyAlignment="1">
      <alignment horizontal="left" vertical="center"/>
    </xf>
    <xf numFmtId="49" fontId="4" fillId="0" borderId="0" xfId="0" applyNumberFormat="1" applyFont="1" applyAlignment="1">
      <alignment horizontal="left" vertical="center" indent="1"/>
    </xf>
    <xf numFmtId="49" fontId="4" fillId="0" borderId="0" xfId="0" applyNumberFormat="1" applyFont="1" applyAlignment="1">
      <alignment horizontal="center" vertical="center" wrapText="1"/>
    </xf>
    <xf numFmtId="4" fontId="1" fillId="0" borderId="1" xfId="0" applyNumberFormat="1" applyFont="1" applyBorder="1" applyAlignment="1">
      <alignment horizontal="right" vertical="center" wrapText="1"/>
    </xf>
    <xf numFmtId="164" fontId="1" fillId="0" borderId="1" xfId="0" applyNumberFormat="1" applyFont="1" applyBorder="1" applyAlignment="1">
      <alignment horizontal="right" vertical="center" wrapText="1"/>
    </xf>
    <xf numFmtId="49" fontId="1" fillId="0" borderId="1" xfId="0" applyNumberFormat="1" applyFont="1" applyBorder="1" applyAlignment="1">
      <alignment vertical="center" wrapText="1"/>
    </xf>
    <xf numFmtId="0" fontId="12" fillId="0" borderId="0" xfId="0" applyNumberFormat="1" applyFont="1" applyAlignment="1">
      <alignment vertical="center" wrapText="1"/>
    </xf>
    <xf numFmtId="0" fontId="13" fillId="0" borderId="0" xfId="0" applyNumberFormat="1" applyFont="1" applyAlignment="1">
      <alignment vertical="center" wrapText="1"/>
    </xf>
    <xf numFmtId="0" fontId="1" fillId="0" borderId="0" xfId="0" applyNumberFormat="1" applyFont="1" applyAlignment="1">
      <alignment vertical="center"/>
    </xf>
    <xf numFmtId="0" fontId="3" fillId="2" borderId="0" xfId="0" applyNumberFormat="1" applyFont="1" applyFill="1" applyAlignment="1">
      <alignment vertical="center" wrapText="1"/>
    </xf>
    <xf numFmtId="0" fontId="2" fillId="2" borderId="0" xfId="0" applyNumberFormat="1" applyFont="1" applyFill="1" applyAlignment="1">
      <alignment horizontal="left" vertical="center" wrapText="1"/>
    </xf>
    <xf numFmtId="0" fontId="2" fillId="2" borderId="0" xfId="0" applyNumberFormat="1" applyFont="1" applyFill="1" applyAlignment="1">
      <alignment vertical="center" wrapText="1"/>
    </xf>
    <xf numFmtId="0" fontId="14" fillId="0" borderId="0" xfId="0" applyNumberFormat="1" applyFont="1" applyAlignment="1">
      <alignment vertical="center" wrapText="1"/>
    </xf>
    <xf numFmtId="0" fontId="2" fillId="0" borderId="11" xfId="0" applyNumberFormat="1" applyFont="1" applyBorder="1" applyAlignment="1">
      <alignment horizontal="left" vertical="top" wrapText="1" indent="1"/>
    </xf>
    <xf numFmtId="0" fontId="2" fillId="0" borderId="12" xfId="0" applyNumberFormat="1" applyFont="1" applyBorder="1" applyAlignment="1">
      <alignment horizontal="left" vertical="center" wrapText="1" indent="1"/>
    </xf>
    <xf numFmtId="0" fontId="15" fillId="2" borderId="0" xfId="0" applyNumberFormat="1" applyFont="1" applyFill="1" applyAlignment="1">
      <alignment horizontal="center" vertical="center" wrapText="1"/>
    </xf>
    <xf numFmtId="0" fontId="0" fillId="0" borderId="0" xfId="0" applyNumberFormat="1" applyFont="1" applyAlignment="1">
      <alignment vertical="center"/>
    </xf>
    <xf numFmtId="0" fontId="0" fillId="0" borderId="4" xfId="0" applyNumberFormat="1" applyFont="1" applyBorder="1" applyAlignment="1">
      <alignment vertical="center"/>
    </xf>
    <xf numFmtId="0" fontId="16" fillId="0" borderId="0" xfId="0" applyNumberFormat="1" applyFont="1" applyAlignment="1">
      <alignment vertical="center"/>
    </xf>
    <xf numFmtId="0" fontId="2" fillId="0" borderId="0" xfId="0" applyNumberFormat="1" applyFont="1" applyAlignment="1">
      <alignment horizontal="right" vertical="center" wrapText="1"/>
    </xf>
    <xf numFmtId="0" fontId="2" fillId="2" borderId="12" xfId="0" applyNumberFormat="1" applyFont="1" applyFill="1" applyBorder="1" applyAlignment="1">
      <alignment vertical="center" wrapText="1"/>
    </xf>
    <xf numFmtId="0" fontId="2" fillId="0" borderId="6" xfId="0" applyNumberFormat="1" applyFont="1" applyBorder="1" applyAlignment="1">
      <alignment vertical="center" wrapText="1"/>
    </xf>
    <xf numFmtId="0" fontId="2" fillId="0" borderId="13" xfId="0" applyNumberFormat="1" applyFont="1" applyBorder="1" applyAlignment="1">
      <alignment vertical="center" wrapText="1"/>
    </xf>
    <xf numFmtId="0" fontId="2" fillId="0" borderId="6" xfId="0" applyNumberFormat="1" applyFont="1" applyBorder="1" applyAlignment="1">
      <alignment horizontal="center" vertical="center" wrapText="1"/>
    </xf>
    <xf numFmtId="0" fontId="2" fillId="0" borderId="8" xfId="0" applyNumberFormat="1" applyFont="1" applyBorder="1" applyAlignment="1">
      <alignment vertical="center" wrapText="1"/>
    </xf>
    <xf numFmtId="0" fontId="0" fillId="0" borderId="1" xfId="0" applyNumberFormat="1" applyFont="1" applyBorder="1" applyAlignment="1">
      <alignment horizontal="center" vertical="center" wrapText="1"/>
    </xf>
    <xf numFmtId="49" fontId="17" fillId="0" borderId="0" xfId="0" applyNumberFormat="1" applyFont="1" applyAlignment="1">
      <alignment vertical="center" wrapText="1"/>
    </xf>
    <xf numFmtId="0" fontId="18" fillId="2" borderId="0" xfId="0" applyNumberFormat="1" applyFont="1" applyFill="1" applyAlignment="1">
      <alignment vertical="center" wrapText="1"/>
    </xf>
    <xf numFmtId="0" fontId="10" fillId="2" borderId="0" xfId="0" applyNumberFormat="1" applyFont="1" applyFill="1" applyAlignment="1">
      <alignment vertical="center" wrapText="1"/>
    </xf>
    <xf numFmtId="49" fontId="19" fillId="2" borderId="11" xfId="0" applyNumberFormat="1" applyFont="1" applyFill="1" applyBorder="1" applyAlignment="1">
      <alignment horizontal="left" vertical="center" wrapText="1"/>
    </xf>
    <xf numFmtId="49" fontId="19" fillId="2" borderId="11"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19" fillId="2" borderId="11" xfId="0" applyNumberFormat="1" applyFont="1" applyFill="1" applyBorder="1" applyAlignment="1">
      <alignment horizontal="center" vertical="center" wrapText="1"/>
    </xf>
    <xf numFmtId="0" fontId="17" fillId="0" borderId="0" xfId="0" applyNumberFormat="1" applyFont="1" applyAlignment="1">
      <alignment vertical="center" wrapText="1"/>
    </xf>
    <xf numFmtId="0" fontId="2" fillId="0" borderId="0" xfId="0" applyNumberFormat="1" applyFont="1" applyAlignment="1">
      <alignment horizontal="right" vertical="top" wrapText="1"/>
    </xf>
    <xf numFmtId="49" fontId="2" fillId="5" borderId="1" xfId="0" applyNumberFormat="1" applyFont="1" applyFill="1" applyBorder="1" applyAlignment="1">
      <alignment horizontal="center" vertical="center" wrapText="1"/>
    </xf>
    <xf numFmtId="165" fontId="0" fillId="6" borderId="1" xfId="0" applyNumberFormat="1" applyFont="1" applyFill="1" applyBorder="1" applyAlignment="1" applyProtection="1">
      <alignment horizontal="center" vertical="center" wrapText="1"/>
      <protection locked="0"/>
    </xf>
    <xf numFmtId="49" fontId="0" fillId="6" borderId="1" xfId="0" applyNumberFormat="1" applyFont="1" applyFill="1" applyBorder="1" applyAlignment="1" applyProtection="1">
      <alignment horizontal="center" vertical="center" wrapText="1"/>
      <protection locked="0"/>
    </xf>
    <xf numFmtId="0" fontId="5" fillId="0" borderId="1" xfId="0" applyNumberFormat="1" applyFont="1" applyBorder="1" applyAlignment="1">
      <alignment horizontal="left" vertical="top" wrapText="1"/>
    </xf>
    <xf numFmtId="0" fontId="2" fillId="0" borderId="0" xfId="0" applyNumberFormat="1" applyFont="1" applyAlignment="1">
      <alignment horizontal="left" vertical="top" wrapText="1"/>
    </xf>
    <xf numFmtId="165" fontId="0" fillId="6" borderId="6" xfId="0" applyNumberFormat="1" applyFont="1" applyFill="1" applyBorder="1" applyAlignment="1" applyProtection="1">
      <alignment horizontal="center" vertical="center" wrapText="1"/>
      <protection locked="0"/>
    </xf>
    <xf numFmtId="49" fontId="0" fillId="6" borderId="8" xfId="0" applyNumberFormat="1" applyFont="1" applyFill="1" applyBorder="1" applyAlignment="1" applyProtection="1">
      <alignment horizontal="center" vertical="center" wrapText="1"/>
      <protection locked="0"/>
    </xf>
    <xf numFmtId="0" fontId="1" fillId="0" borderId="1"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0"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2" fillId="5" borderId="3" xfId="0" applyNumberFormat="1" applyFont="1" applyFill="1" applyBorder="1" applyAlignment="1">
      <alignment horizontal="left" vertical="center" wrapText="1"/>
    </xf>
    <xf numFmtId="0" fontId="2" fillId="5" borderId="4" xfId="0" applyNumberFormat="1" applyFont="1" applyFill="1" applyBorder="1" applyAlignment="1">
      <alignment horizontal="left" vertical="center" wrapText="1"/>
    </xf>
    <xf numFmtId="0" fontId="2" fillId="5" borderId="5" xfId="0" applyNumberFormat="1" applyFont="1" applyFill="1" applyBorder="1" applyAlignment="1">
      <alignment horizontal="left" vertical="center" wrapText="1"/>
    </xf>
    <xf numFmtId="0" fontId="2" fillId="3" borderId="3" xfId="0" applyNumberFormat="1" applyFont="1" applyFill="1" applyBorder="1" applyAlignment="1">
      <alignment horizontal="left" vertical="center" wrapText="1"/>
    </xf>
    <xf numFmtId="0" fontId="2" fillId="3" borderId="4" xfId="0" applyNumberFormat="1" applyFont="1" applyFill="1" applyBorder="1" applyAlignment="1">
      <alignment horizontal="left" vertical="center" wrapText="1"/>
    </xf>
    <xf numFmtId="0" fontId="2" fillId="3" borderId="5" xfId="0" applyNumberFormat="1" applyFont="1" applyFill="1" applyBorder="1" applyAlignment="1">
      <alignment horizontal="left" vertical="center" wrapText="1"/>
    </xf>
    <xf numFmtId="0" fontId="1" fillId="0" borderId="3" xfId="0" applyNumberFormat="1" applyFont="1" applyBorder="1" applyAlignment="1">
      <alignment horizontal="center" vertical="center"/>
    </xf>
    <xf numFmtId="0" fontId="1" fillId="0" borderId="1" xfId="0" applyNumberFormat="1" applyFont="1" applyBorder="1" applyAlignment="1">
      <alignment horizontal="center" vertical="center"/>
    </xf>
    <xf numFmtId="0" fontId="2" fillId="4" borderId="3" xfId="0" applyNumberFormat="1" applyFont="1" applyFill="1" applyBorder="1" applyAlignment="1" applyProtection="1">
      <alignment horizontal="left" vertical="center" wrapText="1"/>
      <protection locked="0"/>
    </xf>
    <xf numFmtId="0" fontId="2" fillId="4" borderId="4" xfId="0" applyNumberFormat="1" applyFont="1" applyFill="1" applyBorder="1" applyAlignment="1" applyProtection="1">
      <alignment horizontal="left" vertical="center" wrapText="1"/>
      <protection locked="0"/>
    </xf>
    <xf numFmtId="0" fontId="2" fillId="4" borderId="5" xfId="0" applyNumberFormat="1" applyFont="1" applyFill="1" applyBorder="1" applyAlignment="1" applyProtection="1">
      <alignment horizontal="left" vertical="center" wrapText="1"/>
      <protection locked="0"/>
    </xf>
    <xf numFmtId="49" fontId="2" fillId="4" borderId="3" xfId="0" applyNumberFormat="1" applyFont="1" applyFill="1" applyBorder="1" applyAlignment="1" applyProtection="1">
      <alignment horizontal="left" vertical="center" wrapText="1"/>
      <protection locked="0"/>
    </xf>
    <xf numFmtId="49" fontId="2" fillId="4" borderId="4" xfId="0" applyNumberFormat="1" applyFont="1" applyFill="1" applyBorder="1" applyAlignment="1" applyProtection="1">
      <alignment horizontal="left" vertical="center" wrapText="1"/>
      <protection locked="0"/>
    </xf>
    <xf numFmtId="49" fontId="2" fillId="4" borderId="5" xfId="0" applyNumberFormat="1" applyFont="1" applyFill="1" applyBorder="1" applyAlignment="1" applyProtection="1">
      <alignment horizontal="left" vertical="center" wrapText="1"/>
      <protection locked="0"/>
    </xf>
    <xf numFmtId="0" fontId="19" fillId="2" borderId="11"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5"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0" fillId="2" borderId="3" xfId="0" applyNumberFormat="1" applyFont="1" applyFill="1" applyBorder="1" applyAlignment="1">
      <alignment horizontal="center" vertical="center" wrapText="1"/>
    </xf>
    <xf numFmtId="0" fontId="0" fillId="2" borderId="4" xfId="0" applyNumberFormat="1" applyFont="1" applyFill="1" applyBorder="1" applyAlignment="1">
      <alignment horizontal="center" vertical="center" wrapText="1"/>
    </xf>
    <xf numFmtId="0" fontId="0" fillId="2" borderId="5" xfId="0" applyNumberFormat="1" applyFont="1" applyFill="1" applyBorder="1" applyAlignment="1">
      <alignment horizontal="center" vertical="center" wrapText="1"/>
    </xf>
    <xf numFmtId="49" fontId="9" fillId="7" borderId="6" xfId="0" applyNumberFormat="1" applyFont="1" applyFill="1" applyBorder="1" applyAlignment="1">
      <alignment horizontal="center" vertical="center" textRotation="90" wrapText="1"/>
    </xf>
    <xf numFmtId="49" fontId="9" fillId="7" borderId="13" xfId="0" applyNumberFormat="1" applyFont="1" applyFill="1" applyBorder="1" applyAlignment="1">
      <alignment horizontal="center" vertical="center" textRotation="90" wrapText="1"/>
    </xf>
    <xf numFmtId="49" fontId="9" fillId="7" borderId="8" xfId="0" applyNumberFormat="1" applyFont="1" applyFill="1" applyBorder="1" applyAlignment="1">
      <alignment horizontal="center" vertical="center" textRotation="90" wrapText="1"/>
    </xf>
    <xf numFmtId="0" fontId="7" fillId="0" borderId="12"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2" fillId="3" borderId="1" xfId="0" applyNumberFormat="1" applyFont="1" applyFill="1" applyBorder="1" applyAlignment="1">
      <alignment horizontal="left" vertical="center" wrapText="1" indent="1"/>
    </xf>
    <xf numFmtId="165" fontId="2" fillId="3" borderId="1" xfId="0" applyNumberFormat="1" applyFont="1" applyFill="1" applyBorder="1" applyAlignment="1">
      <alignment horizontal="left" vertical="center" wrapText="1" indent="1"/>
    </xf>
    <xf numFmtId="0" fontId="0" fillId="2" borderId="1" xfId="0" applyNumberFormat="1" applyFont="1" applyFill="1" applyBorder="1" applyAlignment="1">
      <alignment horizontal="right" vertical="center" wrapText="1" indent="1"/>
    </xf>
    <xf numFmtId="165"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0" borderId="11" xfId="0" applyNumberFormat="1" applyFont="1" applyBorder="1" applyAlignment="1">
      <alignment horizontal="left" vertical="top" wrapText="1" indent="1"/>
    </xf>
    <xf numFmtId="0" fontId="2" fillId="0" borderId="12" xfId="0" applyNumberFormat="1" applyFont="1" applyBorder="1" applyAlignment="1">
      <alignment horizontal="left" vertical="center" wrapText="1" inden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108.OPEN.INFO.PRICE.COLDVSNA.EIAS(v1.0.5)_expor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PP108.OPEN.INFO.PRICE.COLDVSNA.EIAS</v>
          </cell>
        </row>
        <row r="3">
          <cell r="B3" t="str">
            <v>Версия отчёта: 1.0.5</v>
          </cell>
        </row>
      </sheetData>
      <sheetData sheetId="1">
        <row r="7">
          <cell r="F7" t="str">
            <v>Ханты-Мансийский автономный округ</v>
          </cell>
        </row>
        <row r="11">
          <cell r="F11">
            <v>44927</v>
          </cell>
        </row>
        <row r="12">
          <cell r="F12">
            <v>46752</v>
          </cell>
        </row>
        <row r="13">
          <cell r="F13" t="str">
            <v/>
          </cell>
        </row>
        <row r="19">
          <cell r="F19">
            <v>45292</v>
          </cell>
        </row>
        <row r="21">
          <cell r="F21">
            <v>44882</v>
          </cell>
        </row>
        <row r="22">
          <cell r="F22" t="str">
            <v xml:space="preserve">66-нп </v>
          </cell>
        </row>
        <row r="23">
          <cell r="F23" t="str">
            <v>Региональная служба по тарифам ХМАО-Югры</v>
          </cell>
        </row>
        <row r="24">
          <cell r="F24" t="str">
            <v>http://bptr.eias.admhmao.ru/TariffDecisions?reg=RU.5.86&amp;mrs=26326347&amp;mos=26455489&amp;locs=71826423101&amp;orgs=26455491</v>
          </cell>
        </row>
        <row r="26">
          <cell r="F26">
            <v>45253</v>
          </cell>
        </row>
        <row r="27">
          <cell r="F27" t="str">
            <v xml:space="preserve">61-нп </v>
          </cell>
        </row>
        <row r="28">
          <cell r="F28" t="str">
            <v>Региональная служба по тарифам ХМАО-Югры</v>
          </cell>
        </row>
        <row r="29">
          <cell r="F29" t="str">
            <v>http://bptr.eias.admhmao.ru/TariffDecisions?reg=RU.5.86&amp;mrs=26326347&amp;mos=26455489&amp;locs=71826423101&amp;orgs=26455491</v>
          </cell>
        </row>
        <row r="31">
          <cell r="F31" t="str">
            <v>МУП "Управление тепловодоснабжения и водоотведения "Сибиряк" муниципального образования сельское поселение Нижнесортымский</v>
          </cell>
        </row>
        <row r="33">
          <cell r="F33" t="str">
            <v>8617028226</v>
          </cell>
        </row>
        <row r="34">
          <cell r="F34" t="str">
            <v>861701001</v>
          </cell>
        </row>
        <row r="41">
          <cell r="F41" t="str">
            <v>нет</v>
          </cell>
        </row>
      </sheetData>
      <sheetData sheetId="2">
        <row r="12">
          <cell r="F12" t="str">
            <v>ter_1</v>
          </cell>
          <cell r="G12" t="str">
            <v>Территория 1</v>
          </cell>
        </row>
        <row r="13">
          <cell r="F13" t="str">
            <v>81</v>
          </cell>
          <cell r="G13" t="str">
            <v>Сургутский муниципальный район</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Тариф на холодную воду питьевую</v>
          </cell>
          <cell r="AK64" t="str">
            <v>без дифференциации</v>
          </cell>
          <cell r="AL64" t="str">
            <v>без дифференциации</v>
          </cell>
          <cell r="AM64" t="str">
            <v>без дифференциации</v>
          </cell>
          <cell r="AN64">
            <v>1</v>
          </cell>
          <cell r="AO64" t="str">
            <v>1.1</v>
          </cell>
          <cell r="AP64" t="str">
            <v>1.1.1</v>
          </cell>
          <cell r="AQ64" t="str">
            <v>1.1.1.1</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6">
          <cell r="AC106" t="str">
            <v>pIns_PT_VTAR_A_VOTV</v>
          </cell>
          <cell r="AD106" t="str">
            <v>pt_ntar_17</v>
          </cell>
          <cell r="AE106" t="str">
            <v>pt_ter_17</v>
          </cell>
          <cell r="AF106" t="str">
            <v>pt_cs_17</v>
          </cell>
          <cell r="AH106" t="str">
            <v>Тариф на водоотведение</v>
          </cell>
          <cell r="AJ106" t="str">
            <v/>
          </cell>
          <cell r="AK106" t="str">
            <v/>
          </cell>
          <cell r="AL106" t="str">
            <v/>
          </cell>
          <cell r="AM106" t="str">
            <v/>
          </cell>
          <cell r="AN106">
            <v>0</v>
          </cell>
          <cell r="AO106" t="str">
            <v>.</v>
          </cell>
          <cell r="AP106" t="str">
            <v>..</v>
          </cell>
          <cell r="AQ106" t="str">
            <v>...</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AD11" t="str">
            <v>ip_1</v>
          </cell>
        </row>
        <row r="13">
          <cell r="G13" t="str">
            <v>Добавить инвестиционную программу</v>
          </cell>
        </row>
      </sheetData>
      <sheetData sheetId="36"/>
      <sheetData sheetId="37"/>
      <sheetData sheetId="38"/>
      <sheetData sheetId="39"/>
      <sheetData sheetId="40"/>
      <sheetData sheetId="41"/>
      <sheetData sheetId="42"/>
      <sheetData sheetId="43"/>
      <sheetData sheetId="44"/>
      <sheetData sheetId="45"/>
      <sheetData sheetId="46"/>
      <sheetData sheetId="47">
        <row r="12">
          <cell r="F12" t="str">
            <v>МУП "Управление тепловодоснабжения и водоотведения "Сибиряк" муниципального образования сельское поселение Нижнесортымский</v>
          </cell>
        </row>
      </sheetData>
      <sheetData sheetId="48"/>
      <sheetData sheetId="49"/>
      <sheetData sheetId="50"/>
      <sheetData sheetId="51"/>
      <sheetData sheetId="52"/>
      <sheetData sheetId="53"/>
      <sheetData sheetId="54">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T19">
            <v>4189671</v>
          </cell>
          <cell r="BU19" t="str">
            <v>Холодное водоснабжение. Питьевая вода</v>
          </cell>
        </row>
        <row r="20">
          <cell r="BB20" t="str">
            <v>щепа</v>
          </cell>
          <cell r="BT20">
            <v>4189672</v>
          </cell>
          <cell r="BU20" t="str">
            <v>Холодное водоснабжение. Техническая вода</v>
          </cell>
        </row>
        <row r="21">
          <cell r="BB21" t="str">
            <v>горючий сланец</v>
          </cell>
          <cell r="BT21">
            <v>4189673</v>
          </cell>
          <cell r="BU21" t="str">
            <v>Холодное водоснабжение. Подвозная вода</v>
          </cell>
        </row>
        <row r="22">
          <cell r="BB22" t="str">
            <v>керосин</v>
          </cell>
          <cell r="BT22">
            <v>4189674</v>
          </cell>
          <cell r="BU22" t="str">
            <v>Транспортировка. Питьевая вода</v>
          </cell>
        </row>
        <row r="23">
          <cell r="BB23" t="str">
            <v>кислородно-водородная смесь</v>
          </cell>
          <cell r="BT23">
            <v>4189675</v>
          </cell>
          <cell r="BU23" t="str">
            <v>Транспортировка. Техническая вода</v>
          </cell>
        </row>
        <row r="24">
          <cell r="BB24" t="str">
            <v>электроэнергия (НН)</v>
          </cell>
          <cell r="BT24">
            <v>4189676</v>
          </cell>
          <cell r="BU24" t="str">
            <v>Транспортировка. Подвозная вода</v>
          </cell>
        </row>
        <row r="25">
          <cell r="BB25" t="str">
            <v>электроэнергия (СН1)</v>
          </cell>
          <cell r="BT25">
            <v>4189677</v>
          </cell>
          <cell r="BU25" t="str">
            <v>Подключение (технологическое присоединение) к централизованной системе водоснабжения</v>
          </cell>
        </row>
        <row r="26">
          <cell r="BB26" t="str">
            <v>электроэнергия (СН2)</v>
          </cell>
        </row>
        <row r="27">
          <cell r="BB27" t="str">
            <v>электроэнергия (ВН)</v>
          </cell>
        </row>
        <row r="28">
          <cell r="BB28" t="str">
            <v>мощность</v>
          </cell>
        </row>
        <row r="29">
          <cell r="BB29" t="str">
            <v>прочее</v>
          </cell>
        </row>
        <row r="36">
          <cell r="E36" t="str">
            <v>COLDVSNA</v>
          </cell>
          <cell r="F36" t="str">
            <v>холодного водоснабжения</v>
          </cell>
          <cell r="G36" t="str">
            <v>холодное водоснабжение</v>
          </cell>
        </row>
        <row r="45">
          <cell r="E45" t="str">
            <v>P</v>
          </cell>
          <cell r="J45" t="str">
            <v>Показатели, подлежащие раскрытию в сфере холодного водоснабжения (цены и тарифы)</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(холодного водоснабжения)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холодного водоснабжения</v>
          </cell>
        </row>
        <row r="50">
          <cell r="F50" t="str">
            <v>I</v>
          </cell>
          <cell r="G50" t="str">
            <v/>
          </cell>
          <cell r="H50" t="str">
            <v/>
          </cell>
          <cell r="I50" t="b">
            <v>1</v>
          </cell>
          <cell r="J50" t="str">
            <v>Информация об инвестиционных программах регулируемой организации в области холодного водоснабжения</v>
          </cell>
        </row>
        <row r="51">
          <cell r="F51" t="str">
            <v>R</v>
          </cell>
          <cell r="G51">
            <v>44927</v>
          </cell>
          <cell r="H51">
            <v>46752</v>
          </cell>
          <cell r="I51" t="b">
            <v>0</v>
          </cell>
          <cell r="J51"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44927</v>
          </cell>
          <cell r="H52">
            <v>46752</v>
          </cell>
          <cell r="I52" t="b">
            <v>0</v>
          </cell>
          <cell r="J52" t="str">
            <v>Показатели, подлежащие раскрытию в сфере холодного водоснабжения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row>
        <row r="4">
          <cell r="C4" t="str">
            <v>Форма 1. Информация об организации, осуществляющей холодное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холодное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row>
        <row r="31">
          <cell r="C31" t="str">
            <v>Форма 1. Информация об организации, осуществляющей холодное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холодное водоснабжение (общая информация)</v>
          </cell>
        </row>
        <row r="32">
          <cell r="C32" t="str">
            <v>Форма 7. Информация об инвестиционных программах организации холодного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холодного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холодного водоснабжения, по которым организацией холодного водоснабжения отказано в заключении договора о подключении (технологическом присоединении) к централизованной системе холодного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холодного водоснабжения</v>
          </cell>
          <cell r="N14" t="str">
            <v>Указывается текстовое описание причин принятия решений._x000D_Не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холодного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водоснабжения.В случае если регулируемыми организациями оказываются услуги холодного водоснабжения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row>
        <row r="16">
          <cell r="N16" t="str">
            <v>Указывается наличие свободной мощности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организации.При использовании регулируемой организацией нескольких централизованных систем холодного водоснабжения информация о наличии свободной мощности (резерве мощности) на соответствующих объектах централизованных систем холодного водоснабжения публикуется в отношении каждой централизованной системы холодного водоснабжения в отдельных строках.</v>
          </cell>
        </row>
        <row r="18">
          <cell r="L18">
            <v>1</v>
          </cell>
          <cell r="M18" t="str">
            <v>Выручка от регулируемых видов деятельности в сфере холодного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холодного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оплату холодной воды, приобретаемой у других организаций для последующей подачи потребителям</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2.2</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2.2.1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2.2.2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2.3</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2.4</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2.4.1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2.4.2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2.5</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2.5.1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2.5.2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2.6</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2.6.1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2.6.2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2.7</v>
          </cell>
          <cell r="M39" t="str">
            <v>Расходы на аренду имущества, используемого для осуществления регулируемых видов деятельности в сфере холодного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2.8</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2.8.1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2.8.2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2.9</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2.9.1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2.9.2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2.10</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2.10.1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2.11</v>
          </cell>
          <cell r="M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2.11.1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2.12</v>
          </cell>
          <cell r="M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холодного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холодного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7</v>
          </cell>
          <cell r="M61" t="str">
            <v>Объём поднятой воды</v>
          </cell>
          <cell r="N61" t="str">
            <v/>
          </cell>
          <cell r="P61" t="str">
            <v>7</v>
          </cell>
          <cell r="U61" t="str">
            <v>Объём поднятой воды</v>
          </cell>
        </row>
        <row r="62">
          <cell r="L62" t="str">
            <v>8</v>
          </cell>
          <cell r="M62" t="str">
            <v>Объём покупной воды</v>
          </cell>
          <cell r="N62" t="str">
            <v/>
          </cell>
          <cell r="P62" t="str">
            <v>8</v>
          </cell>
          <cell r="U62" t="str">
            <v>Объём покупной воды</v>
          </cell>
        </row>
        <row r="63">
          <cell r="L63" t="str">
            <v>9</v>
          </cell>
          <cell r="M63" t="str">
            <v>Объём воды, пропущенной через очистные сооружения</v>
          </cell>
          <cell r="N63" t="str">
            <v/>
          </cell>
          <cell r="P63" t="str">
            <v>9</v>
          </cell>
          <cell r="U63" t="str">
            <v>Объём воды, пропущенной через очистные сооружения</v>
          </cell>
        </row>
        <row r="64">
          <cell r="L64" t="str">
            <v>10</v>
          </cell>
          <cell r="M64" t="str">
            <v>Объём отпущенной потребителям воды, в том числе:</v>
          </cell>
          <cell r="N64" t="str">
            <v>Указывается общий объем отпущенной потребителям воды.</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10.1</v>
          </cell>
          <cell r="M65" t="str">
            <v>Объём отпущенной потребителям воды, определенный по приборам учета</v>
          </cell>
          <cell r="N65" t="str">
            <v/>
          </cell>
          <cell r="P65" t="str">
            <v>10.1</v>
          </cell>
          <cell r="U65" t="str">
            <v>Объём отпущенной потребителям воды, определенный по приборам учета</v>
          </cell>
        </row>
        <row r="66">
          <cell r="L66" t="str">
            <v>10.2</v>
          </cell>
          <cell r="M66" t="str">
            <v>Объём отпущенной потребителям воды, определенный расчетным способом</v>
          </cell>
          <cell r="N66" t="str">
            <v/>
          </cell>
          <cell r="P66" t="str">
            <v>10.2</v>
          </cell>
          <cell r="U66" t="str">
            <v>Объём отпущенной потребителям воды, определенный расчетным способом</v>
          </cell>
        </row>
        <row r="67">
          <cell r="L67" t="str">
            <v>10.2.1</v>
          </cell>
          <cell r="M67" t="str">
            <v>Объём отпущенной потребителям воды, определенный по нормативам потребления коммунальных услуг</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10.2.2</v>
          </cell>
          <cell r="M68" t="str">
            <v xml:space="preserve">Объём отпущенной потребителям воды, определенный по нормативам потребления коммунальных ресурсов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11</v>
          </cell>
          <cell r="M69" t="str">
            <v>Потери воды в сетях</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14</v>
          </cell>
          <cell r="M92" t="str">
            <v>Расход воды на собственные нужды, в том числе:</v>
          </cell>
          <cell r="N92" t="str">
            <v>Указывается доля общего расхода воды на собственные нужны от объема отпуска воды потребителям.</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14.1</v>
          </cell>
          <cell r="M93" t="str">
            <v>Расход воды на хозяйственно-бытовые нужды</v>
          </cell>
          <cell r="N93" t="str">
            <v>Указывается доля расхода воды на хозяйственно-бытовые нужны от объема отпуска воды потребителям.</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15</v>
          </cell>
          <cell r="M94" t="str">
            <v>Показатель использования производственных объектов (по объему перекачки), в том числе:</v>
          </cell>
          <cell r="N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холодного водоснабжения</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tabColor theme="6" tint="0.39997558519241921"/>
  </sheetPr>
  <dimension ref="A1:CM61"/>
  <sheetViews>
    <sheetView showGridLines="0" tabSelected="1" topLeftCell="P23" zoomScale="90" workbookViewId="0">
      <selection activeCell="T61" sqref="T61:CH61"/>
    </sheetView>
  </sheetViews>
  <sheetFormatPr defaultColWidth="10.5703125" defaultRowHeight="14.25" customHeight="1"/>
  <cols>
    <col min="1" max="1" width="10.5703125" style="1"/>
    <col min="2" max="2" width="11" style="1" hidden="1" customWidth="1"/>
    <col min="3" max="3" width="10.5703125" style="1"/>
    <col min="4" max="4" width="11.85546875" style="1" hidden="1" customWidth="1"/>
    <col min="5" max="5" width="10" style="1" hidden="1" customWidth="1"/>
    <col min="6" max="6" width="8.7109375" style="1" hidden="1" customWidth="1"/>
    <col min="7" max="7" width="7.5703125" style="1" hidden="1" customWidth="1"/>
    <col min="8" max="8" width="11.42578125" style="1" hidden="1" customWidth="1"/>
    <col min="9" max="9" width="14.140625" style="1" hidden="1" customWidth="1"/>
    <col min="10" max="10" width="9.85546875" style="1" hidden="1" customWidth="1"/>
    <col min="11" max="11" width="14.7109375" style="1" hidden="1" customWidth="1"/>
    <col min="12" max="12" width="19.140625" style="2" hidden="1" customWidth="1"/>
    <col min="13" max="14" width="12.28515625" style="3" hidden="1" customWidth="1"/>
    <col min="15" max="15" width="23.42578125" style="3" hidden="1" customWidth="1"/>
    <col min="16" max="16" width="3.7109375" style="4" customWidth="1"/>
    <col min="17" max="18" width="3.7109375" style="5" customWidth="1"/>
    <col min="19" max="19" width="12.7109375" style="6" customWidth="1"/>
    <col min="20" max="20" width="35.7109375" style="7" customWidth="1"/>
    <col min="21" max="21" width="0.140625" style="7" customWidth="1"/>
    <col min="22" max="24" width="24.7109375" style="7" hidden="1" customWidth="1"/>
    <col min="25" max="25" width="11.7109375" style="7" hidden="1" customWidth="1"/>
    <col min="26" max="26" width="3.7109375" style="7" hidden="1" customWidth="1"/>
    <col min="27" max="27" width="11.7109375" style="7" hidden="1" customWidth="1"/>
    <col min="28" max="28" width="8.5703125" style="7" hidden="1" customWidth="1"/>
    <col min="29" max="31" width="24.7109375" style="7" customWidth="1"/>
    <col min="32" max="32" width="11.7109375" style="7" customWidth="1"/>
    <col min="33" max="33" width="3.7109375" style="7" customWidth="1"/>
    <col min="34" max="34" width="11.7109375" style="7" customWidth="1"/>
    <col min="35" max="35" width="8.5703125" style="7" customWidth="1"/>
    <col min="36" max="84" width="10.5703125" style="9"/>
    <col min="85" max="85" width="4.7109375" style="7" customWidth="1"/>
    <col min="86" max="86" width="115.7109375" style="7" customWidth="1"/>
    <col min="87" max="88" width="10.5703125" style="8"/>
    <col min="89" max="89" width="11.140625" style="8" customWidth="1"/>
    <col min="90" max="91" width="10.5703125" style="8"/>
    <col min="92" max="16384" width="10.5703125" style="9"/>
  </cols>
  <sheetData>
    <row r="1" spans="1:91" ht="14.25" hidden="1" customHeight="1">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row>
    <row r="2" spans="1:91" ht="23.25" hidden="1" customHeight="1">
      <c r="A2" s="10"/>
      <c r="B2" s="10"/>
      <c r="C2" s="10"/>
      <c r="D2" s="10"/>
      <c r="E2" s="107">
        <v>1</v>
      </c>
      <c r="F2" s="10"/>
      <c r="G2" s="10"/>
      <c r="H2" s="10"/>
      <c r="I2" s="10"/>
      <c r="J2" s="10"/>
      <c r="K2" s="10"/>
      <c r="L2" s="11"/>
      <c r="M2" s="12"/>
      <c r="N2" s="12"/>
      <c r="O2" s="12"/>
      <c r="Q2" s="13"/>
      <c r="R2" s="14"/>
      <c r="S2" s="15" t="e">
        <f>INDEX(PT_DIFFERENTIATION_NUM_NTAR,MATCH(A2,PT_DIFFERENTIATION_NTAR_ID,0))</f>
        <v>#N/A</v>
      </c>
      <c r="T2" s="16" t="s">
        <v>0</v>
      </c>
      <c r="U2" s="17"/>
      <c r="V2" s="103"/>
      <c r="W2" s="104"/>
      <c r="X2" s="104"/>
      <c r="Y2" s="104"/>
      <c r="Z2" s="104"/>
      <c r="AA2" s="104"/>
      <c r="AB2" s="105"/>
      <c r="AC2" s="103" t="e">
        <f>INDEX(PT_DIFFERENTIATION_NTAR,MATCH(A2,PT_DIFFERENTIATION_NTAR_ID,0))</f>
        <v>#N/A</v>
      </c>
      <c r="AD2" s="104"/>
      <c r="AE2" s="104"/>
      <c r="AF2" s="104"/>
      <c r="AG2" s="104"/>
      <c r="AH2" s="104"/>
      <c r="AI2" s="104"/>
      <c r="AJ2" s="103"/>
      <c r="AK2" s="104"/>
      <c r="AL2" s="104"/>
      <c r="AM2" s="104"/>
      <c r="AN2" s="104"/>
      <c r="AO2" s="104"/>
      <c r="AP2" s="105"/>
      <c r="AQ2" s="103"/>
      <c r="AR2" s="104"/>
      <c r="AS2" s="104"/>
      <c r="AT2" s="104"/>
      <c r="AU2" s="104"/>
      <c r="AV2" s="104"/>
      <c r="AW2" s="105"/>
      <c r="AX2" s="103"/>
      <c r="AY2" s="104"/>
      <c r="AZ2" s="104"/>
      <c r="BA2" s="104"/>
      <c r="BB2" s="104"/>
      <c r="BC2" s="104"/>
      <c r="BD2" s="105"/>
      <c r="BE2" s="103"/>
      <c r="BF2" s="104"/>
      <c r="BG2" s="104"/>
      <c r="BH2" s="104"/>
      <c r="BI2" s="104"/>
      <c r="BJ2" s="104"/>
      <c r="BK2" s="105"/>
      <c r="BL2" s="103"/>
      <c r="BM2" s="104"/>
      <c r="BN2" s="104"/>
      <c r="BO2" s="104"/>
      <c r="BP2" s="104"/>
      <c r="BQ2" s="104"/>
      <c r="BR2" s="105"/>
      <c r="BS2" s="103"/>
      <c r="BT2" s="104"/>
      <c r="BU2" s="104"/>
      <c r="BV2" s="104"/>
      <c r="BW2" s="104"/>
      <c r="BX2" s="104"/>
      <c r="BY2" s="105"/>
      <c r="BZ2" s="103"/>
      <c r="CA2" s="104"/>
      <c r="CB2" s="104"/>
      <c r="CC2" s="104"/>
      <c r="CD2" s="104"/>
      <c r="CE2" s="104"/>
      <c r="CF2" s="105"/>
      <c r="CG2" s="105"/>
      <c r="CH2" s="18" t="str">
        <f>"Указывается наименование тарифа в случае "&amp;IF(TEMPLATE_GROUP="P","утверждения нескольких тарифов","подачи предложения по нескольким тарифам")&amp;".В случае наличия нескольких тарифов информация по ним указывается в отдельных строках."</f>
        <v>Указывается наименование тарифа в случае утверждения нескольких тарифов.В случае наличия нескольких тарифов информация по ним указывается в отдельных строках.</v>
      </c>
      <c r="CJ2" s="19"/>
      <c r="CK2" s="19" t="str">
        <f t="shared" ref="CK2:CK13" si="0">IF(T2="","",T2)</f>
        <v>Наименование тарифа</v>
      </c>
      <c r="CL2" s="19"/>
      <c r="CM2" s="19"/>
    </row>
    <row r="3" spans="1:91" ht="23.25" hidden="1" customHeight="1">
      <c r="A3" s="10"/>
      <c r="B3" s="10"/>
      <c r="C3" s="10"/>
      <c r="D3" s="10"/>
      <c r="E3" s="106"/>
      <c r="F3" s="107">
        <v>1</v>
      </c>
      <c r="G3" s="10"/>
      <c r="H3" s="10"/>
      <c r="I3" s="10"/>
      <c r="J3" s="10"/>
      <c r="K3" s="10"/>
      <c r="L3" s="11"/>
      <c r="M3" s="12"/>
      <c r="N3" s="12"/>
      <c r="O3" s="12"/>
      <c r="P3" s="20"/>
      <c r="Q3" s="21"/>
      <c r="R3" s="22"/>
      <c r="S3" s="15" t="e">
        <f>INDEX(PT_DIFFERENTIATION_NUM_TER,MATCH(B3,PT_DIFFERENTIATION_TER_ID,0))</f>
        <v>#N/A</v>
      </c>
      <c r="T3" s="23" t="s">
        <v>1</v>
      </c>
      <c r="U3" s="17"/>
      <c r="V3" s="103"/>
      <c r="W3" s="104"/>
      <c r="X3" s="104"/>
      <c r="Y3" s="104"/>
      <c r="Z3" s="104"/>
      <c r="AA3" s="104"/>
      <c r="AB3" s="105"/>
      <c r="AC3" s="103" t="e">
        <f>INDEX(PT_DIFFERENTIATION_TER,MATCH(B3,PT_DIFFERENTIATION_TER_ID,0))</f>
        <v>#N/A</v>
      </c>
      <c r="AD3" s="104"/>
      <c r="AE3" s="104"/>
      <c r="AF3" s="104"/>
      <c r="AG3" s="104"/>
      <c r="AH3" s="104"/>
      <c r="AI3" s="104"/>
      <c r="AJ3" s="103"/>
      <c r="AK3" s="104"/>
      <c r="AL3" s="104"/>
      <c r="AM3" s="104"/>
      <c r="AN3" s="104"/>
      <c r="AO3" s="104"/>
      <c r="AP3" s="105"/>
      <c r="AQ3" s="103"/>
      <c r="AR3" s="104"/>
      <c r="AS3" s="104"/>
      <c r="AT3" s="104"/>
      <c r="AU3" s="104"/>
      <c r="AV3" s="104"/>
      <c r="AW3" s="105"/>
      <c r="AX3" s="103"/>
      <c r="AY3" s="104"/>
      <c r="AZ3" s="104"/>
      <c r="BA3" s="104"/>
      <c r="BB3" s="104"/>
      <c r="BC3" s="104"/>
      <c r="BD3" s="105"/>
      <c r="BE3" s="103"/>
      <c r="BF3" s="104"/>
      <c r="BG3" s="104"/>
      <c r="BH3" s="104"/>
      <c r="BI3" s="104"/>
      <c r="BJ3" s="104"/>
      <c r="BK3" s="105"/>
      <c r="BL3" s="103"/>
      <c r="BM3" s="104"/>
      <c r="BN3" s="104"/>
      <c r="BO3" s="104"/>
      <c r="BP3" s="104"/>
      <c r="BQ3" s="104"/>
      <c r="BR3" s="105"/>
      <c r="BS3" s="103"/>
      <c r="BT3" s="104"/>
      <c r="BU3" s="104"/>
      <c r="BV3" s="104"/>
      <c r="BW3" s="104"/>
      <c r="BX3" s="104"/>
      <c r="BY3" s="105"/>
      <c r="BZ3" s="103"/>
      <c r="CA3" s="104"/>
      <c r="CB3" s="104"/>
      <c r="CC3" s="104"/>
      <c r="CD3" s="104"/>
      <c r="CE3" s="104"/>
      <c r="CF3" s="105"/>
      <c r="CG3" s="105"/>
      <c r="CH3" s="18" t="s">
        <v>2</v>
      </c>
      <c r="CJ3" s="19"/>
      <c r="CK3" s="19" t="str">
        <f t="shared" si="0"/>
        <v>Территория действия тарифа</v>
      </c>
      <c r="CL3" s="19"/>
      <c r="CM3" s="19"/>
    </row>
    <row r="4" spans="1:91" ht="23.25" hidden="1" customHeight="1">
      <c r="A4" s="10"/>
      <c r="B4" s="10"/>
      <c r="C4" s="10"/>
      <c r="D4" s="10"/>
      <c r="E4" s="106"/>
      <c r="F4" s="106"/>
      <c r="G4" s="107">
        <v>1</v>
      </c>
      <c r="H4" s="10"/>
      <c r="I4" s="10"/>
      <c r="J4" s="10"/>
      <c r="K4" s="10"/>
      <c r="L4" s="11"/>
      <c r="M4" s="12"/>
      <c r="N4" s="12"/>
      <c r="O4" s="12"/>
      <c r="P4" s="24"/>
      <c r="Q4" s="21"/>
      <c r="R4" s="22"/>
      <c r="S4" s="15" t="e">
        <f>INDEX(PT_DIFFERENTIATION_NUM_CS,MATCH(C4,PT_DIFFERENTIATION_CS_ID,0))</f>
        <v>#N/A</v>
      </c>
      <c r="T4" s="25" t="s">
        <v>3</v>
      </c>
      <c r="U4" s="17"/>
      <c r="V4" s="103"/>
      <c r="W4" s="104"/>
      <c r="X4" s="104"/>
      <c r="Y4" s="104"/>
      <c r="Z4" s="104"/>
      <c r="AA4" s="104"/>
      <c r="AB4" s="105"/>
      <c r="AC4" s="103" t="e">
        <f>INDEX(PT_DIFFERENTIATION_CS,MATCH(C4,PT_DIFFERENTIATION_CS_ID,0))</f>
        <v>#N/A</v>
      </c>
      <c r="AD4" s="104"/>
      <c r="AE4" s="104"/>
      <c r="AF4" s="104"/>
      <c r="AG4" s="104"/>
      <c r="AH4" s="104"/>
      <c r="AI4" s="104"/>
      <c r="AJ4" s="103"/>
      <c r="AK4" s="104"/>
      <c r="AL4" s="104"/>
      <c r="AM4" s="104"/>
      <c r="AN4" s="104"/>
      <c r="AO4" s="104"/>
      <c r="AP4" s="105"/>
      <c r="AQ4" s="103"/>
      <c r="AR4" s="104"/>
      <c r="AS4" s="104"/>
      <c r="AT4" s="104"/>
      <c r="AU4" s="104"/>
      <c r="AV4" s="104"/>
      <c r="AW4" s="105"/>
      <c r="AX4" s="103"/>
      <c r="AY4" s="104"/>
      <c r="AZ4" s="104"/>
      <c r="BA4" s="104"/>
      <c r="BB4" s="104"/>
      <c r="BC4" s="104"/>
      <c r="BD4" s="105"/>
      <c r="BE4" s="103"/>
      <c r="BF4" s="104"/>
      <c r="BG4" s="104"/>
      <c r="BH4" s="104"/>
      <c r="BI4" s="104"/>
      <c r="BJ4" s="104"/>
      <c r="BK4" s="105"/>
      <c r="BL4" s="103"/>
      <c r="BM4" s="104"/>
      <c r="BN4" s="104"/>
      <c r="BO4" s="104"/>
      <c r="BP4" s="104"/>
      <c r="BQ4" s="104"/>
      <c r="BR4" s="105"/>
      <c r="BS4" s="103"/>
      <c r="BT4" s="104"/>
      <c r="BU4" s="104"/>
      <c r="BV4" s="104"/>
      <c r="BW4" s="104"/>
      <c r="BX4" s="104"/>
      <c r="BY4" s="105"/>
      <c r="BZ4" s="103"/>
      <c r="CA4" s="104"/>
      <c r="CB4" s="104"/>
      <c r="CC4" s="104"/>
      <c r="CD4" s="104"/>
      <c r="CE4" s="104"/>
      <c r="CF4" s="105"/>
      <c r="CG4" s="105"/>
      <c r="CH4" s="18" t="s">
        <v>4</v>
      </c>
      <c r="CJ4" s="19"/>
      <c r="CK4" s="19" t="str">
        <f t="shared" si="0"/>
        <v>Наименование централизованной системы холодного водоснабжения</v>
      </c>
      <c r="CL4" s="19"/>
      <c r="CM4" s="19"/>
    </row>
    <row r="5" spans="1:91" ht="23.25" hidden="1" customHeight="1">
      <c r="A5" s="10"/>
      <c r="B5" s="10"/>
      <c r="C5" s="10"/>
      <c r="D5" s="10"/>
      <c r="E5" s="106"/>
      <c r="F5" s="106"/>
      <c r="G5" s="106"/>
      <c r="H5" s="106"/>
      <c r="I5" s="96" t="e">
        <f>S4&amp;".1"</f>
        <v>#N/A</v>
      </c>
      <c r="J5" s="10"/>
      <c r="K5" s="10"/>
      <c r="L5" s="11"/>
      <c r="P5" s="99">
        <v>1</v>
      </c>
      <c r="Q5" s="26"/>
      <c r="R5" s="27"/>
      <c r="S5" s="15" t="e">
        <f>$I5</f>
        <v>#N/A</v>
      </c>
      <c r="T5" s="28" t="s">
        <v>5</v>
      </c>
      <c r="U5" s="17"/>
      <c r="V5" s="108"/>
      <c r="W5" s="109"/>
      <c r="X5" s="109"/>
      <c r="Y5" s="109"/>
      <c r="Z5" s="109"/>
      <c r="AA5" s="109"/>
      <c r="AB5" s="110"/>
      <c r="AC5" s="111"/>
      <c r="AD5" s="112"/>
      <c r="AE5" s="112"/>
      <c r="AF5" s="112"/>
      <c r="AG5" s="112"/>
      <c r="AH5" s="112"/>
      <c r="AI5" s="112"/>
      <c r="AJ5" s="108"/>
      <c r="AK5" s="109"/>
      <c r="AL5" s="109"/>
      <c r="AM5" s="109"/>
      <c r="AN5" s="109"/>
      <c r="AO5" s="109"/>
      <c r="AP5" s="110"/>
      <c r="AQ5" s="108"/>
      <c r="AR5" s="109"/>
      <c r="AS5" s="109"/>
      <c r="AT5" s="109"/>
      <c r="AU5" s="109"/>
      <c r="AV5" s="109"/>
      <c r="AW5" s="110"/>
      <c r="AX5" s="108"/>
      <c r="AY5" s="109"/>
      <c r="AZ5" s="109"/>
      <c r="BA5" s="109"/>
      <c r="BB5" s="109"/>
      <c r="BC5" s="109"/>
      <c r="BD5" s="110"/>
      <c r="BE5" s="108"/>
      <c r="BF5" s="109"/>
      <c r="BG5" s="109"/>
      <c r="BH5" s="109"/>
      <c r="BI5" s="109"/>
      <c r="BJ5" s="109"/>
      <c r="BK5" s="110"/>
      <c r="BL5" s="108"/>
      <c r="BM5" s="109"/>
      <c r="BN5" s="109"/>
      <c r="BO5" s="109"/>
      <c r="BP5" s="109"/>
      <c r="BQ5" s="109"/>
      <c r="BR5" s="110"/>
      <c r="BS5" s="108"/>
      <c r="BT5" s="109"/>
      <c r="BU5" s="109"/>
      <c r="BV5" s="109"/>
      <c r="BW5" s="109"/>
      <c r="BX5" s="109"/>
      <c r="BY5" s="110"/>
      <c r="BZ5" s="108"/>
      <c r="CA5" s="109"/>
      <c r="CB5" s="109"/>
      <c r="CC5" s="109"/>
      <c r="CD5" s="109"/>
      <c r="CE5" s="109"/>
      <c r="CF5" s="110"/>
      <c r="CG5" s="113"/>
      <c r="CH5" s="18" t="s">
        <v>6</v>
      </c>
      <c r="CJ5" s="19"/>
      <c r="CK5" s="19" t="str">
        <f t="shared" si="0"/>
        <v>Наименование признака дифференциации</v>
      </c>
      <c r="CL5" s="19"/>
      <c r="CM5" s="19"/>
    </row>
    <row r="6" spans="1:91" ht="23.25" hidden="1" customHeight="1">
      <c r="A6" s="10"/>
      <c r="B6" s="10"/>
      <c r="C6" s="10"/>
      <c r="D6" s="10"/>
      <c r="E6" s="106"/>
      <c r="F6" s="106"/>
      <c r="G6" s="106"/>
      <c r="H6" s="106"/>
      <c r="I6" s="97"/>
      <c r="J6" s="96" t="e">
        <f>I5&amp;".1"</f>
        <v>#N/A</v>
      </c>
      <c r="K6" s="10"/>
      <c r="L6" s="11" t="s">
        <v>7</v>
      </c>
      <c r="P6" s="99"/>
      <c r="Q6" s="99">
        <v>1</v>
      </c>
      <c r="R6" s="29"/>
      <c r="S6" s="15" t="e">
        <f>$J6</f>
        <v>#N/A</v>
      </c>
      <c r="T6" s="30" t="s">
        <v>8</v>
      </c>
      <c r="U6" s="17"/>
      <c r="V6" s="100"/>
      <c r="W6" s="101"/>
      <c r="X6" s="101"/>
      <c r="Y6" s="101"/>
      <c r="Z6" s="101"/>
      <c r="AA6" s="101"/>
      <c r="AB6" s="102"/>
      <c r="AC6" s="100"/>
      <c r="AD6" s="101"/>
      <c r="AE6" s="101"/>
      <c r="AF6" s="101"/>
      <c r="AG6" s="101"/>
      <c r="AH6" s="101"/>
      <c r="AI6" s="101"/>
      <c r="AJ6" s="100"/>
      <c r="AK6" s="101"/>
      <c r="AL6" s="101"/>
      <c r="AM6" s="101"/>
      <c r="AN6" s="101"/>
      <c r="AO6" s="101"/>
      <c r="AP6" s="102"/>
      <c r="AQ6" s="100"/>
      <c r="AR6" s="101"/>
      <c r="AS6" s="101"/>
      <c r="AT6" s="101"/>
      <c r="AU6" s="101"/>
      <c r="AV6" s="101"/>
      <c r="AW6" s="102"/>
      <c r="AX6" s="100"/>
      <c r="AY6" s="101"/>
      <c r="AZ6" s="101"/>
      <c r="BA6" s="101"/>
      <c r="BB6" s="101"/>
      <c r="BC6" s="101"/>
      <c r="BD6" s="102"/>
      <c r="BE6" s="100"/>
      <c r="BF6" s="101"/>
      <c r="BG6" s="101"/>
      <c r="BH6" s="101"/>
      <c r="BI6" s="101"/>
      <c r="BJ6" s="101"/>
      <c r="BK6" s="102"/>
      <c r="BL6" s="100"/>
      <c r="BM6" s="101"/>
      <c r="BN6" s="101"/>
      <c r="BO6" s="101"/>
      <c r="BP6" s="101"/>
      <c r="BQ6" s="101"/>
      <c r="BR6" s="102"/>
      <c r="BS6" s="100"/>
      <c r="BT6" s="101"/>
      <c r="BU6" s="101"/>
      <c r="BV6" s="101"/>
      <c r="BW6" s="101"/>
      <c r="BX6" s="101"/>
      <c r="BY6" s="102"/>
      <c r="BZ6" s="100"/>
      <c r="CA6" s="101"/>
      <c r="CB6" s="101"/>
      <c r="CC6" s="101"/>
      <c r="CD6" s="101"/>
      <c r="CE6" s="101"/>
      <c r="CF6" s="102"/>
      <c r="CG6" s="102"/>
      <c r="CH6" s="31" t="s">
        <v>9</v>
      </c>
      <c r="CJ6" s="19"/>
      <c r="CK6" s="19" t="str">
        <f t="shared" si="0"/>
        <v>Группа потребителей</v>
      </c>
      <c r="CL6" s="19"/>
      <c r="CM6" s="19"/>
    </row>
    <row r="7" spans="1:91" ht="23.25" hidden="1" customHeight="1">
      <c r="A7" s="10"/>
      <c r="B7" s="10"/>
      <c r="C7" s="10"/>
      <c r="D7" s="10"/>
      <c r="E7" s="106"/>
      <c r="F7" s="106"/>
      <c r="G7" s="106"/>
      <c r="H7" s="106"/>
      <c r="I7" s="97"/>
      <c r="J7" s="97"/>
      <c r="K7" s="96" t="e">
        <f>J6&amp;".1"</f>
        <v>#N/A</v>
      </c>
      <c r="L7" s="11"/>
      <c r="P7" s="99"/>
      <c r="Q7" s="99"/>
      <c r="R7" s="29">
        <v>1</v>
      </c>
      <c r="S7" s="15" t="e">
        <f>$K7</f>
        <v>#N/A</v>
      </c>
      <c r="T7" s="32"/>
      <c r="U7" s="17"/>
      <c r="V7" s="33"/>
      <c r="W7" s="33"/>
      <c r="X7" s="34"/>
      <c r="Y7" s="90"/>
      <c r="Z7" s="89" t="s">
        <v>10</v>
      </c>
      <c r="AA7" s="90"/>
      <c r="AB7" s="89" t="s">
        <v>10</v>
      </c>
      <c r="AC7" s="33"/>
      <c r="AD7" s="33"/>
      <c r="AE7" s="34"/>
      <c r="AF7" s="90"/>
      <c r="AG7" s="89" t="s">
        <v>10</v>
      </c>
      <c r="AH7" s="94"/>
      <c r="AI7" s="89" t="s">
        <v>10</v>
      </c>
      <c r="AJ7" s="33"/>
      <c r="AK7" s="33"/>
      <c r="AL7" s="34"/>
      <c r="AM7" s="90"/>
      <c r="AN7" s="89" t="s">
        <v>10</v>
      </c>
      <c r="AO7" s="90"/>
      <c r="AP7" s="89" t="s">
        <v>10</v>
      </c>
      <c r="AQ7" s="33"/>
      <c r="AR7" s="33"/>
      <c r="AS7" s="34"/>
      <c r="AT7" s="90"/>
      <c r="AU7" s="89" t="s">
        <v>10</v>
      </c>
      <c r="AV7" s="90"/>
      <c r="AW7" s="89" t="s">
        <v>10</v>
      </c>
      <c r="AX7" s="33"/>
      <c r="AY7" s="33"/>
      <c r="AZ7" s="34"/>
      <c r="BA7" s="90"/>
      <c r="BB7" s="89" t="s">
        <v>10</v>
      </c>
      <c r="BC7" s="90"/>
      <c r="BD7" s="89" t="s">
        <v>10</v>
      </c>
      <c r="BE7" s="33"/>
      <c r="BF7" s="33"/>
      <c r="BG7" s="34"/>
      <c r="BH7" s="90"/>
      <c r="BI7" s="89" t="s">
        <v>10</v>
      </c>
      <c r="BJ7" s="90"/>
      <c r="BK7" s="89" t="s">
        <v>10</v>
      </c>
      <c r="BL7" s="33"/>
      <c r="BM7" s="33"/>
      <c r="BN7" s="34"/>
      <c r="BO7" s="90"/>
      <c r="BP7" s="89" t="s">
        <v>10</v>
      </c>
      <c r="BQ7" s="90"/>
      <c r="BR7" s="89" t="s">
        <v>10</v>
      </c>
      <c r="BS7" s="33"/>
      <c r="BT7" s="33"/>
      <c r="BU7" s="34"/>
      <c r="BV7" s="90"/>
      <c r="BW7" s="89" t="s">
        <v>10</v>
      </c>
      <c r="BX7" s="90"/>
      <c r="BY7" s="89" t="s">
        <v>10</v>
      </c>
      <c r="BZ7" s="33"/>
      <c r="CA7" s="33"/>
      <c r="CB7" s="34"/>
      <c r="CC7" s="90"/>
      <c r="CD7" s="89" t="s">
        <v>10</v>
      </c>
      <c r="CE7" s="90"/>
      <c r="CF7" s="89" t="s">
        <v>10</v>
      </c>
      <c r="CG7" s="35"/>
      <c r="CH7" s="92" t="str">
        <f>"В колонке 'Параметр дифференциации тарифов' указывается значение дополнительного признака дифференциации.При "&amp;IF(TEMPLATE_GROUP="P","утверждении двухставочного тарифа","подаче предложения на двухставочный тариф")&amp;" колонка 'Одноставочный тариф' не заполняется.При "&amp;IF(TEMPLATE_GROUP="P","утверждении одноставочного тарифа","подаче предложения на одноставочный тариф")&amp;" колонки в блоке 'Двухставочный тариф' не заполняются.Даты начала и окончания действия тарифов указываются в виде 'ДД.ММ.ГГГГ'.В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дифференциации.При утверждении двухставочного тарифа колонка 'Одноставочный тариф' не заполняется.При утверждении одноставочного тарифа колонки в блоке 'Двухставочный тариф' не заполняются.Даты начала и окончания действия тарифов указываются в виде 'ДД.ММ.ГГГГ'.В случае отсутствия даты окончания действия тарифа в колонке 'Дата окончания' указывается 'Нет'.</v>
      </c>
      <c r="CI7" s="8" t="e">
        <f ca="1">STRCHECKDATE(V8:CG8)</f>
        <v>#NAME?</v>
      </c>
      <c r="CJ7" s="19"/>
      <c r="CK7" s="19" t="str">
        <f t="shared" si="0"/>
        <v/>
      </c>
      <c r="CL7" s="19"/>
      <c r="CM7" s="19"/>
    </row>
    <row r="8" spans="1:91" ht="14.25" hidden="1" customHeight="1">
      <c r="A8" s="10"/>
      <c r="B8" s="10"/>
      <c r="C8" s="10"/>
      <c r="D8" s="10"/>
      <c r="E8" s="106"/>
      <c r="F8" s="106"/>
      <c r="G8" s="106"/>
      <c r="H8" s="106"/>
      <c r="I8" s="97"/>
      <c r="J8" s="97"/>
      <c r="K8" s="96"/>
      <c r="L8" s="11"/>
      <c r="P8" s="99"/>
      <c r="Q8" s="99"/>
      <c r="R8" s="29"/>
      <c r="S8" s="36"/>
      <c r="T8" s="17"/>
      <c r="U8" s="17"/>
      <c r="V8" s="37"/>
      <c r="W8" s="37"/>
      <c r="X8" s="38" t="str">
        <f>Y7&amp;"-"&amp;AA7</f>
        <v>-</v>
      </c>
      <c r="Y8" s="91"/>
      <c r="Z8" s="89"/>
      <c r="AA8" s="91"/>
      <c r="AB8" s="89"/>
      <c r="AC8" s="37"/>
      <c r="AD8" s="37"/>
      <c r="AE8" s="38" t="str">
        <f>AF7&amp;"-"&amp;AH7</f>
        <v>-</v>
      </c>
      <c r="AF8" s="91"/>
      <c r="AG8" s="89"/>
      <c r="AH8" s="95"/>
      <c r="AI8" s="89"/>
      <c r="AJ8" s="37"/>
      <c r="AK8" s="37"/>
      <c r="AL8" s="38" t="str">
        <f>AM7&amp;"-"&amp;AO7</f>
        <v>-</v>
      </c>
      <c r="AM8" s="91"/>
      <c r="AN8" s="89"/>
      <c r="AO8" s="91"/>
      <c r="AP8" s="89"/>
      <c r="AQ8" s="37"/>
      <c r="AR8" s="37"/>
      <c r="AS8" s="38" t="str">
        <f>AT7&amp;"-"&amp;AV7</f>
        <v>-</v>
      </c>
      <c r="AT8" s="91"/>
      <c r="AU8" s="89"/>
      <c r="AV8" s="91"/>
      <c r="AW8" s="89"/>
      <c r="AX8" s="37"/>
      <c r="AY8" s="37"/>
      <c r="AZ8" s="38" t="str">
        <f>BA7&amp;"-"&amp;BC7</f>
        <v>-</v>
      </c>
      <c r="BA8" s="91"/>
      <c r="BB8" s="89"/>
      <c r="BC8" s="91"/>
      <c r="BD8" s="89"/>
      <c r="BE8" s="37"/>
      <c r="BF8" s="37"/>
      <c r="BG8" s="38" t="str">
        <f>BH7&amp;"-"&amp;BJ7</f>
        <v>-</v>
      </c>
      <c r="BH8" s="91"/>
      <c r="BI8" s="89"/>
      <c r="BJ8" s="91"/>
      <c r="BK8" s="89"/>
      <c r="BL8" s="37"/>
      <c r="BM8" s="37"/>
      <c r="BN8" s="38" t="str">
        <f>BO7&amp;"-"&amp;BQ7</f>
        <v>-</v>
      </c>
      <c r="BO8" s="91"/>
      <c r="BP8" s="89"/>
      <c r="BQ8" s="91"/>
      <c r="BR8" s="89"/>
      <c r="BS8" s="37"/>
      <c r="BT8" s="37"/>
      <c r="BU8" s="38" t="str">
        <f>BV7&amp;"-"&amp;BX7</f>
        <v>-</v>
      </c>
      <c r="BV8" s="91"/>
      <c r="BW8" s="89"/>
      <c r="BX8" s="91"/>
      <c r="BY8" s="89"/>
      <c r="BZ8" s="37"/>
      <c r="CA8" s="37"/>
      <c r="CB8" s="38" t="str">
        <f>CC7&amp;"-"&amp;CE7</f>
        <v>-</v>
      </c>
      <c r="CC8" s="91"/>
      <c r="CD8" s="89"/>
      <c r="CE8" s="91"/>
      <c r="CF8" s="89"/>
      <c r="CG8" s="39"/>
      <c r="CH8" s="92"/>
      <c r="CJ8" s="19"/>
      <c r="CK8" s="19" t="str">
        <f t="shared" si="0"/>
        <v/>
      </c>
      <c r="CL8" s="19"/>
      <c r="CM8" s="19"/>
    </row>
    <row r="9" spans="1:91" ht="21" hidden="1" customHeight="1">
      <c r="A9" s="10"/>
      <c r="B9" s="10"/>
      <c r="C9" s="10"/>
      <c r="D9" s="10"/>
      <c r="E9" s="106"/>
      <c r="F9" s="106"/>
      <c r="G9" s="106"/>
      <c r="H9" s="106"/>
      <c r="I9" s="97"/>
      <c r="J9" s="96"/>
      <c r="K9" s="10"/>
      <c r="L9" s="11"/>
      <c r="P9" s="99"/>
      <c r="Q9" s="99"/>
      <c r="R9" s="27"/>
      <c r="S9" s="40"/>
      <c r="T9" s="41" t="s">
        <v>11</v>
      </c>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18" t="s">
        <v>12</v>
      </c>
      <c r="CJ9" s="19"/>
      <c r="CK9" s="19" t="str">
        <f t="shared" si="0"/>
        <v>Добавить значение признака дифференциации</v>
      </c>
      <c r="CL9" s="19"/>
      <c r="CM9" s="19"/>
    </row>
    <row r="10" spans="1:91" ht="21" hidden="1" customHeight="1">
      <c r="A10" s="10"/>
      <c r="B10" s="10"/>
      <c r="C10" s="10"/>
      <c r="D10" s="10"/>
      <c r="E10" s="106"/>
      <c r="F10" s="106"/>
      <c r="G10" s="106"/>
      <c r="H10" s="106"/>
      <c r="I10" s="96"/>
      <c r="J10" s="10"/>
      <c r="K10" s="10"/>
      <c r="L10" s="11"/>
      <c r="P10" s="99"/>
      <c r="Q10" s="26"/>
      <c r="R10" s="27"/>
      <c r="S10" s="40"/>
      <c r="T10" s="43" t="s">
        <v>13</v>
      </c>
      <c r="U10" s="42"/>
      <c r="V10" s="42"/>
      <c r="W10" s="42"/>
      <c r="X10" s="42"/>
      <c r="Y10" s="42"/>
      <c r="Z10" s="42"/>
      <c r="AA10" s="42"/>
      <c r="AB10" s="44"/>
      <c r="AC10" s="42"/>
      <c r="AD10" s="42"/>
      <c r="AE10" s="42"/>
      <c r="AF10" s="42"/>
      <c r="AG10" s="42"/>
      <c r="AH10" s="42"/>
      <c r="AI10" s="44"/>
      <c r="AJ10" s="42"/>
      <c r="AK10" s="42"/>
      <c r="AL10" s="42"/>
      <c r="AM10" s="42"/>
      <c r="AN10" s="42"/>
      <c r="AO10" s="42"/>
      <c r="AP10" s="44"/>
      <c r="AQ10" s="42"/>
      <c r="AR10" s="42"/>
      <c r="AS10" s="42"/>
      <c r="AT10" s="42"/>
      <c r="AU10" s="42"/>
      <c r="AV10" s="42"/>
      <c r="AW10" s="44"/>
      <c r="AX10" s="42"/>
      <c r="AY10" s="42"/>
      <c r="AZ10" s="42"/>
      <c r="BA10" s="42"/>
      <c r="BB10" s="42"/>
      <c r="BC10" s="42"/>
      <c r="BD10" s="44"/>
      <c r="BE10" s="42"/>
      <c r="BF10" s="42"/>
      <c r="BG10" s="42"/>
      <c r="BH10" s="42"/>
      <c r="BI10" s="42"/>
      <c r="BJ10" s="42"/>
      <c r="BK10" s="44"/>
      <c r="BL10" s="42"/>
      <c r="BM10" s="42"/>
      <c r="BN10" s="42"/>
      <c r="BO10" s="42"/>
      <c r="BP10" s="42"/>
      <c r="BQ10" s="42"/>
      <c r="BR10" s="44"/>
      <c r="BS10" s="42"/>
      <c r="BT10" s="42"/>
      <c r="BU10" s="42"/>
      <c r="BV10" s="42"/>
      <c r="BW10" s="42"/>
      <c r="BX10" s="42"/>
      <c r="BY10" s="44"/>
      <c r="BZ10" s="42"/>
      <c r="CA10" s="42"/>
      <c r="CB10" s="42"/>
      <c r="CC10" s="42"/>
      <c r="CD10" s="42"/>
      <c r="CE10" s="42"/>
      <c r="CF10" s="44"/>
      <c r="CG10" s="42"/>
      <c r="CH10" s="45"/>
      <c r="CJ10" s="19"/>
      <c r="CK10" s="19" t="str">
        <f t="shared" si="0"/>
        <v>Добавить группу потребителей</v>
      </c>
      <c r="CL10" s="19"/>
      <c r="CM10" s="19"/>
    </row>
    <row r="11" spans="1:91" ht="14.25" hidden="1" customHeight="1">
      <c r="A11" s="10"/>
      <c r="B11" s="10"/>
      <c r="C11" s="10"/>
      <c r="D11" s="10"/>
      <c r="E11" s="106"/>
      <c r="F11" s="106"/>
      <c r="G11" s="106"/>
      <c r="H11" s="107"/>
      <c r="I11" s="10"/>
      <c r="J11" s="10"/>
      <c r="K11" s="10"/>
      <c r="L11" s="11"/>
      <c r="M11" s="12"/>
      <c r="N11" s="12"/>
      <c r="O11" s="1"/>
      <c r="P11" s="13"/>
      <c r="Q11" s="46"/>
      <c r="R11" s="14"/>
      <c r="S11" s="40"/>
      <c r="T11" s="47" t="s">
        <v>14</v>
      </c>
      <c r="U11" s="42"/>
      <c r="V11" s="42"/>
      <c r="W11" s="42"/>
      <c r="X11" s="42"/>
      <c r="Y11" s="42"/>
      <c r="Z11" s="42"/>
      <c r="AA11" s="42"/>
      <c r="AB11" s="44"/>
      <c r="AC11" s="42"/>
      <c r="AD11" s="42"/>
      <c r="AE11" s="42"/>
      <c r="AF11" s="42"/>
      <c r="AG11" s="42"/>
      <c r="AH11" s="42"/>
      <c r="AI11" s="44"/>
      <c r="AJ11" s="42"/>
      <c r="AK11" s="42"/>
      <c r="AL11" s="42"/>
      <c r="AM11" s="42"/>
      <c r="AN11" s="42"/>
      <c r="AO11" s="42"/>
      <c r="AP11" s="44"/>
      <c r="AQ11" s="42"/>
      <c r="AR11" s="42"/>
      <c r="AS11" s="42"/>
      <c r="AT11" s="42"/>
      <c r="AU11" s="42"/>
      <c r="AV11" s="42"/>
      <c r="AW11" s="44"/>
      <c r="AX11" s="42"/>
      <c r="AY11" s="42"/>
      <c r="AZ11" s="42"/>
      <c r="BA11" s="42"/>
      <c r="BB11" s="42"/>
      <c r="BC11" s="42"/>
      <c r="BD11" s="44"/>
      <c r="BE11" s="42"/>
      <c r="BF11" s="42"/>
      <c r="BG11" s="42"/>
      <c r="BH11" s="42"/>
      <c r="BI11" s="42"/>
      <c r="BJ11" s="42"/>
      <c r="BK11" s="44"/>
      <c r="BL11" s="42"/>
      <c r="BM11" s="42"/>
      <c r="BN11" s="42"/>
      <c r="BO11" s="42"/>
      <c r="BP11" s="42"/>
      <c r="BQ11" s="42"/>
      <c r="BR11" s="44"/>
      <c r="BS11" s="42"/>
      <c r="BT11" s="42"/>
      <c r="BU11" s="42"/>
      <c r="BV11" s="42"/>
      <c r="BW11" s="42"/>
      <c r="BX11" s="42"/>
      <c r="BY11" s="44"/>
      <c r="BZ11" s="42"/>
      <c r="CA11" s="42"/>
      <c r="CB11" s="42"/>
      <c r="CC11" s="42"/>
      <c r="CD11" s="42"/>
      <c r="CE11" s="42"/>
      <c r="CF11" s="44"/>
      <c r="CG11" s="42"/>
      <c r="CH11" s="48"/>
      <c r="CJ11" s="19"/>
      <c r="CK11" s="19" t="str">
        <f t="shared" si="0"/>
        <v>Добавить наименование признака дифференциации</v>
      </c>
      <c r="CL11" s="19"/>
      <c r="CM11" s="19"/>
    </row>
    <row r="12" spans="1:91" s="8" customFormat="1" ht="14.25" hidden="1" customHeight="1">
      <c r="A12" s="49"/>
      <c r="B12" s="49"/>
      <c r="C12" s="49"/>
      <c r="D12" s="49"/>
      <c r="E12" s="106"/>
      <c r="F12" s="107"/>
      <c r="G12" s="49"/>
      <c r="H12" s="49"/>
      <c r="I12" s="49"/>
      <c r="J12" s="49"/>
      <c r="K12" s="49"/>
      <c r="L12" s="50"/>
      <c r="M12" s="51"/>
      <c r="N12" s="51"/>
      <c r="P12" s="52"/>
      <c r="Q12" s="53"/>
      <c r="R12" s="52"/>
      <c r="S12" s="54"/>
      <c r="T12" s="55" t="s">
        <v>15</v>
      </c>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J12" s="19"/>
      <c r="CK12" s="19" t="str">
        <f t="shared" si="0"/>
        <v>Добавить централизованную систему для дифференциации</v>
      </c>
      <c r="CL12" s="19"/>
      <c r="CM12" s="19"/>
    </row>
    <row r="13" spans="1:91" s="8" customFormat="1" ht="14.25" hidden="1" customHeight="1">
      <c r="A13" s="49"/>
      <c r="B13" s="49"/>
      <c r="C13" s="49"/>
      <c r="D13" s="49"/>
      <c r="E13" s="107"/>
      <c r="F13" s="49"/>
      <c r="G13" s="49"/>
      <c r="H13" s="49"/>
      <c r="I13" s="49"/>
      <c r="J13" s="49"/>
      <c r="K13" s="49"/>
      <c r="L13" s="50"/>
      <c r="M13" s="51"/>
      <c r="N13" s="51"/>
      <c r="P13" s="52"/>
      <c r="Q13" s="53"/>
      <c r="R13" s="52"/>
      <c r="S13" s="54"/>
      <c r="T13" s="55" t="s">
        <v>16</v>
      </c>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J13" s="19"/>
      <c r="CK13" s="19" t="str">
        <f t="shared" si="0"/>
        <v>Добавить территорию для дифференциации</v>
      </c>
      <c r="CL13" s="19"/>
      <c r="CM13" s="19"/>
    </row>
    <row r="14" spans="1:91" ht="14.25" hidden="1" customHeight="1">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row>
    <row r="15" spans="1:91" ht="14.25" hidden="1" customHeight="1">
      <c r="AC15" s="57"/>
      <c r="AD15" s="57"/>
      <c r="AE15" s="58"/>
      <c r="AF15" s="136"/>
      <c r="AG15" s="137" t="s">
        <v>10</v>
      </c>
      <c r="AH15" s="136"/>
      <c r="AI15" s="137" t="s">
        <v>10</v>
      </c>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row>
    <row r="16" spans="1:91" ht="14.25" hidden="1" customHeight="1">
      <c r="AC16" s="57"/>
      <c r="AD16" s="57"/>
      <c r="AE16" s="38" t="str">
        <f>AF15&amp;"-"&amp;AH15</f>
        <v>-</v>
      </c>
      <c r="AF16" s="137"/>
      <c r="AG16" s="137"/>
      <c r="AH16" s="137"/>
      <c r="AI16" s="13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row>
    <row r="17" spans="1:91" ht="14.25" hidden="1" customHeight="1">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row>
    <row r="18" spans="1:91" s="1" customFormat="1" ht="22.5" hidden="1" customHeight="1">
      <c r="L18" s="2"/>
      <c r="M18" s="3"/>
      <c r="N18" s="3"/>
      <c r="O18" s="59" t="s">
        <v>17</v>
      </c>
      <c r="P18" s="3"/>
      <c r="Q18" s="60"/>
      <c r="R18" s="60"/>
      <c r="S18" s="12"/>
      <c r="Y18" s="59"/>
      <c r="AA18" s="59"/>
      <c r="AF18" s="59"/>
      <c r="AH18" s="59"/>
      <c r="AM18" s="59"/>
      <c r="AO18" s="59"/>
      <c r="AT18" s="59"/>
      <c r="AV18" s="59"/>
      <c r="BA18" s="59"/>
      <c r="BC18" s="59"/>
      <c r="BH18" s="59"/>
      <c r="BJ18" s="59"/>
      <c r="BO18" s="59"/>
      <c r="BQ18" s="59"/>
      <c r="BV18" s="59"/>
      <c r="BX18" s="59"/>
      <c r="CC18" s="59"/>
      <c r="CE18" s="59"/>
      <c r="CI18" s="8"/>
      <c r="CJ18" s="8"/>
      <c r="CK18" s="8"/>
      <c r="CL18" s="8"/>
      <c r="CM18" s="8"/>
    </row>
    <row r="19" spans="1:91" s="1" customFormat="1" ht="14.25" hidden="1" customHeight="1">
      <c r="L19" s="2"/>
      <c r="M19" s="3"/>
      <c r="N19" s="3"/>
      <c r="O19" s="3"/>
      <c r="P19" s="3"/>
      <c r="Q19" s="60"/>
      <c r="R19" s="60"/>
      <c r="S19" s="12"/>
      <c r="CI19" s="8"/>
      <c r="CJ19" s="8"/>
      <c r="CK19" s="8"/>
      <c r="CL19" s="8"/>
      <c r="CM19" s="8"/>
    </row>
    <row r="20" spans="1:91" s="1" customFormat="1" ht="12" hidden="1" customHeight="1">
      <c r="L20" s="2"/>
      <c r="M20" s="3"/>
      <c r="N20" s="3"/>
      <c r="O20" s="11" t="s">
        <v>18</v>
      </c>
      <c r="P20" s="3"/>
      <c r="Q20" s="61"/>
      <c r="R20" s="61"/>
      <c r="S20" s="12"/>
      <c r="T20" s="1" t="s">
        <v>19</v>
      </c>
      <c r="Z20" s="62" t="s">
        <v>20</v>
      </c>
      <c r="AB20" s="62" t="s">
        <v>21</v>
      </c>
      <c r="AC20" s="1" t="s">
        <v>19</v>
      </c>
      <c r="AG20" s="62" t="s">
        <v>22</v>
      </c>
      <c r="AI20" s="62" t="s">
        <v>21</v>
      </c>
      <c r="AN20" s="62" t="s">
        <v>20</v>
      </c>
      <c r="AP20" s="62" t="s">
        <v>21</v>
      </c>
      <c r="AU20" s="62" t="s">
        <v>20</v>
      </c>
      <c r="AW20" s="62" t="s">
        <v>21</v>
      </c>
      <c r="BB20" s="62" t="s">
        <v>20</v>
      </c>
      <c r="BD20" s="62" t="s">
        <v>21</v>
      </c>
      <c r="BI20" s="62" t="s">
        <v>20</v>
      </c>
      <c r="BK20" s="62" t="s">
        <v>21</v>
      </c>
      <c r="BP20" s="62" t="s">
        <v>20</v>
      </c>
      <c r="BR20" s="62" t="s">
        <v>21</v>
      </c>
      <c r="BW20" s="62" t="s">
        <v>20</v>
      </c>
      <c r="BY20" s="62" t="s">
        <v>21</v>
      </c>
      <c r="CD20" s="62" t="s">
        <v>20</v>
      </c>
      <c r="CF20" s="62" t="s">
        <v>21</v>
      </c>
    </row>
    <row r="21" spans="1:91" ht="14.25" hidden="1" customHeight="1">
      <c r="O21" s="11"/>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row>
    <row r="22" spans="1:91" ht="14.25" hidden="1" customHeight="1">
      <c r="O22" s="11"/>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row>
    <row r="23" spans="1:91" ht="14.25" customHeight="1">
      <c r="Q23" s="63"/>
      <c r="R23" s="63"/>
      <c r="S23" s="64"/>
      <c r="T23" s="65"/>
      <c r="U23" s="65"/>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row>
    <row r="24" spans="1:91" ht="14.25" customHeight="1">
      <c r="Q24" s="63"/>
      <c r="R24" s="63"/>
      <c r="S24" s="138" t="str">
        <f>IF(TEMPLATE_GROUP="P",PT_P_FORM_COLDVSNA_4_NAME_FORM,PT_R_FORM_COLDVSNA_16_NAME_FORM)</f>
        <v>Форма 2. Информация_x000D_о тарифах в сфере холодного водоснабжения на товары (услуги) организации холодного водоснабжения, подлежащих регулированию</v>
      </c>
      <c r="T24" s="138"/>
      <c r="U24" s="138"/>
      <c r="V24" s="138"/>
      <c r="W24" s="138"/>
      <c r="X24" s="138"/>
      <c r="Y24" s="138"/>
      <c r="Z24" s="138"/>
      <c r="AA24" s="138"/>
      <c r="AB24" s="138"/>
      <c r="AC24" s="138"/>
      <c r="AD24" s="138"/>
      <c r="AE24" s="138"/>
      <c r="AF24" s="138"/>
      <c r="AG24" s="138"/>
      <c r="AH24" s="138"/>
      <c r="AI24" s="66"/>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row>
    <row r="25" spans="1:91" ht="14.25" customHeight="1">
      <c r="Q25" s="63"/>
      <c r="R25" s="63"/>
      <c r="S25" s="139" t="str">
        <f>IF(org=0,"Не определено",org)</f>
        <v>МУП "Управление тепловодоснабжения и водоотведения "Сибиряк" муниципального образования сельское поселение Нижнесортымский</v>
      </c>
      <c r="T25" s="139"/>
      <c r="U25" s="139"/>
      <c r="V25" s="139"/>
      <c r="W25" s="139"/>
      <c r="X25" s="139"/>
      <c r="Y25" s="139"/>
      <c r="Z25" s="139"/>
      <c r="AA25" s="139"/>
      <c r="AB25" s="139"/>
      <c r="AC25" s="139"/>
      <c r="AD25" s="139"/>
      <c r="AE25" s="139"/>
      <c r="AF25" s="139"/>
      <c r="AG25" s="139"/>
      <c r="AH25" s="139"/>
      <c r="AI25" s="66"/>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row>
    <row r="26" spans="1:91" ht="14.25" customHeight="1">
      <c r="Q26" s="63"/>
      <c r="R26" s="63"/>
      <c r="S26" s="64"/>
      <c r="T26" s="65"/>
      <c r="U26" s="65"/>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row>
    <row r="27" spans="1:91" s="70" customFormat="1" ht="25.5" customHeight="1">
      <c r="A27" s="62"/>
      <c r="B27" s="62"/>
      <c r="C27" s="62"/>
      <c r="D27" s="62"/>
      <c r="E27" s="62"/>
      <c r="F27" s="62"/>
      <c r="G27" s="62"/>
      <c r="H27" s="62"/>
      <c r="I27" s="62"/>
      <c r="J27" s="62"/>
      <c r="K27" s="62"/>
      <c r="L27" s="11"/>
      <c r="M27" s="62"/>
      <c r="N27" s="62"/>
      <c r="O27" s="62"/>
      <c r="S27" s="135" t="s">
        <v>23</v>
      </c>
      <c r="T27" s="135"/>
      <c r="U27" s="71"/>
      <c r="V27" s="133" t="str">
        <f>IF(TITLE_NAME_OR_PR_CHANGE="",IF(TITLE_NAME_OR_PR="","",TITLE_NAME_OR_PR),TITLE_NAME_OR_PR_CHANGE)</f>
        <v>Региональная служба по тарифам ХМАО-Югры</v>
      </c>
      <c r="W27" s="133"/>
      <c r="X27" s="133"/>
      <c r="Y27" s="133"/>
      <c r="Z27" s="133"/>
      <c r="AA27" s="133"/>
      <c r="AB27" s="7"/>
      <c r="AC27" s="133" t="str">
        <f>IF(TITLE_NAME_OR_PR_CHANGE="",IF(TITLE_NAME_OR_PR="","",TITLE_NAME_OR_PR),TITLE_NAME_OR_PR_CHANGE)</f>
        <v>Региональная служба по тарифам ХМАО-Югры</v>
      </c>
      <c r="AD27" s="133"/>
      <c r="AE27" s="133"/>
      <c r="AF27" s="133"/>
      <c r="AG27" s="133"/>
      <c r="AH27" s="133"/>
      <c r="AI27" s="7"/>
      <c r="AJ27" s="133" t="str">
        <f>IF(TITLE_NAME_OR_PR_CHANGE="",IF(TITLE_NAME_OR_PR="","",TITLE_NAME_OR_PR),TITLE_NAME_OR_PR_CHANGE)</f>
        <v>Региональная служба по тарифам ХМАО-Югры</v>
      </c>
      <c r="AK27" s="133"/>
      <c r="AL27" s="133"/>
      <c r="AM27" s="133"/>
      <c r="AN27" s="133"/>
      <c r="AO27" s="133"/>
      <c r="AP27" s="7"/>
      <c r="AQ27" s="133" t="str">
        <f>IF(TITLE_NAME_OR_PR_CHANGE="",IF(TITLE_NAME_OR_PR="","",TITLE_NAME_OR_PR),TITLE_NAME_OR_PR_CHANGE)</f>
        <v>Региональная служба по тарифам ХМАО-Югры</v>
      </c>
      <c r="AR27" s="133"/>
      <c r="AS27" s="133"/>
      <c r="AT27" s="133"/>
      <c r="AU27" s="133"/>
      <c r="AV27" s="133"/>
      <c r="AW27" s="7"/>
      <c r="AX27" s="133" t="str">
        <f>IF(TITLE_NAME_OR_PR_CHANGE="",IF(TITLE_NAME_OR_PR="","",TITLE_NAME_OR_PR),TITLE_NAME_OR_PR_CHANGE)</f>
        <v>Региональная служба по тарифам ХМАО-Югры</v>
      </c>
      <c r="AY27" s="133"/>
      <c r="AZ27" s="133"/>
      <c r="BA27" s="133"/>
      <c r="BB27" s="133"/>
      <c r="BC27" s="133"/>
      <c r="BD27" s="7"/>
      <c r="BE27" s="133" t="str">
        <f>IF(TITLE_NAME_OR_PR_CHANGE="",IF(TITLE_NAME_OR_PR="","",TITLE_NAME_OR_PR),TITLE_NAME_OR_PR_CHANGE)</f>
        <v>Региональная служба по тарифам ХМАО-Югры</v>
      </c>
      <c r="BF27" s="133"/>
      <c r="BG27" s="133"/>
      <c r="BH27" s="133"/>
      <c r="BI27" s="133"/>
      <c r="BJ27" s="133"/>
      <c r="BK27" s="7"/>
      <c r="BL27" s="133" t="str">
        <f>IF(TITLE_NAME_OR_PR_CHANGE="",IF(TITLE_NAME_OR_PR="","",TITLE_NAME_OR_PR),TITLE_NAME_OR_PR_CHANGE)</f>
        <v>Региональная служба по тарифам ХМАО-Югры</v>
      </c>
      <c r="BM27" s="133"/>
      <c r="BN27" s="133"/>
      <c r="BO27" s="133"/>
      <c r="BP27" s="133"/>
      <c r="BQ27" s="133"/>
      <c r="BR27" s="7"/>
      <c r="BS27" s="133" t="str">
        <f>IF(TITLE_NAME_OR_PR_CHANGE="",IF(TITLE_NAME_OR_PR="","",TITLE_NAME_OR_PR),TITLE_NAME_OR_PR_CHANGE)</f>
        <v>Региональная служба по тарифам ХМАО-Югры</v>
      </c>
      <c r="BT27" s="133"/>
      <c r="BU27" s="133"/>
      <c r="BV27" s="133"/>
      <c r="BW27" s="133"/>
      <c r="BX27" s="133"/>
      <c r="BY27" s="7"/>
      <c r="BZ27" s="133" t="str">
        <f>IF(TITLE_NAME_OR_PR_CHANGE="",IF(TITLE_NAME_OR_PR="","",TITLE_NAME_OR_PR),TITLE_NAME_OR_PR_CHANGE)</f>
        <v>Региональная служба по тарифам ХМАО-Югры</v>
      </c>
      <c r="CA27" s="133"/>
      <c r="CB27" s="133"/>
      <c r="CC27" s="133"/>
      <c r="CD27" s="133"/>
      <c r="CE27" s="133"/>
      <c r="CF27" s="7"/>
      <c r="CG27" s="7"/>
      <c r="CH27" s="72"/>
      <c r="CI27" s="19"/>
      <c r="CJ27" s="19"/>
      <c r="CK27" s="19"/>
      <c r="CL27" s="19"/>
      <c r="CM27" s="19"/>
    </row>
    <row r="28" spans="1:91" s="70" customFormat="1" ht="18.75" customHeight="1">
      <c r="A28" s="62"/>
      <c r="B28" s="62"/>
      <c r="C28" s="62"/>
      <c r="D28" s="62"/>
      <c r="E28" s="62"/>
      <c r="F28" s="62"/>
      <c r="G28" s="62"/>
      <c r="H28" s="62"/>
      <c r="I28" s="62"/>
      <c r="J28" s="62"/>
      <c r="K28" s="62"/>
      <c r="L28" s="11"/>
      <c r="M28" s="62"/>
      <c r="N28" s="62"/>
      <c r="O28" s="62"/>
      <c r="S28" s="135" t="s">
        <v>24</v>
      </c>
      <c r="T28" s="135"/>
      <c r="U28" s="71"/>
      <c r="V28" s="134">
        <f>IF(TITLE_DATE_PR_CHANGE="",IF(TITLE_DATE_PR="","",TITLE_DATE_PR),TITLE_DATE_PR_CHANGE)</f>
        <v>45253</v>
      </c>
      <c r="W28" s="134"/>
      <c r="X28" s="134"/>
      <c r="Y28" s="134"/>
      <c r="Z28" s="134"/>
      <c r="AA28" s="134"/>
      <c r="AB28" s="7"/>
      <c r="AC28" s="134">
        <f>IF(TITLE_DATE_PR_CHANGE="",IF(TITLE_DATE_PR="","",TITLE_DATE_PR),TITLE_DATE_PR_CHANGE)</f>
        <v>45253</v>
      </c>
      <c r="AD28" s="134"/>
      <c r="AE28" s="134"/>
      <c r="AF28" s="134"/>
      <c r="AG28" s="134"/>
      <c r="AH28" s="134"/>
      <c r="AI28" s="7"/>
      <c r="AJ28" s="134">
        <f>IF(TITLE_DATE_PR_CHANGE="",IF(TITLE_DATE_PR="","",TITLE_DATE_PR),TITLE_DATE_PR_CHANGE)</f>
        <v>45253</v>
      </c>
      <c r="AK28" s="134"/>
      <c r="AL28" s="134"/>
      <c r="AM28" s="134"/>
      <c r="AN28" s="134"/>
      <c r="AO28" s="134"/>
      <c r="AP28" s="7"/>
      <c r="AQ28" s="134">
        <f>IF(TITLE_DATE_PR_CHANGE="",IF(TITLE_DATE_PR="","",TITLE_DATE_PR),TITLE_DATE_PR_CHANGE)</f>
        <v>45253</v>
      </c>
      <c r="AR28" s="134"/>
      <c r="AS28" s="134"/>
      <c r="AT28" s="134"/>
      <c r="AU28" s="134"/>
      <c r="AV28" s="134"/>
      <c r="AW28" s="7"/>
      <c r="AX28" s="134">
        <f>IF(TITLE_DATE_PR_CHANGE="",IF(TITLE_DATE_PR="","",TITLE_DATE_PR),TITLE_DATE_PR_CHANGE)</f>
        <v>45253</v>
      </c>
      <c r="AY28" s="134"/>
      <c r="AZ28" s="134"/>
      <c r="BA28" s="134"/>
      <c r="BB28" s="134"/>
      <c r="BC28" s="134"/>
      <c r="BD28" s="7"/>
      <c r="BE28" s="134">
        <f>IF(TITLE_DATE_PR_CHANGE="",IF(TITLE_DATE_PR="","",TITLE_DATE_PR),TITLE_DATE_PR_CHANGE)</f>
        <v>45253</v>
      </c>
      <c r="BF28" s="134"/>
      <c r="BG28" s="134"/>
      <c r="BH28" s="134"/>
      <c r="BI28" s="134"/>
      <c r="BJ28" s="134"/>
      <c r="BK28" s="7"/>
      <c r="BL28" s="134">
        <f>IF(TITLE_DATE_PR_CHANGE="",IF(TITLE_DATE_PR="","",TITLE_DATE_PR),TITLE_DATE_PR_CHANGE)</f>
        <v>45253</v>
      </c>
      <c r="BM28" s="134"/>
      <c r="BN28" s="134"/>
      <c r="BO28" s="134"/>
      <c r="BP28" s="134"/>
      <c r="BQ28" s="134"/>
      <c r="BR28" s="7"/>
      <c r="BS28" s="134">
        <f>IF(TITLE_DATE_PR_CHANGE="",IF(TITLE_DATE_PR="","",TITLE_DATE_PR),TITLE_DATE_PR_CHANGE)</f>
        <v>45253</v>
      </c>
      <c r="BT28" s="134"/>
      <c r="BU28" s="134"/>
      <c r="BV28" s="134"/>
      <c r="BW28" s="134"/>
      <c r="BX28" s="134"/>
      <c r="BY28" s="7"/>
      <c r="BZ28" s="134">
        <f>IF(TITLE_DATE_PR_CHANGE="",IF(TITLE_DATE_PR="","",TITLE_DATE_PR),TITLE_DATE_PR_CHANGE)</f>
        <v>45253</v>
      </c>
      <c r="CA28" s="134"/>
      <c r="CB28" s="134"/>
      <c r="CC28" s="134"/>
      <c r="CD28" s="134"/>
      <c r="CE28" s="134"/>
      <c r="CF28" s="7"/>
      <c r="CG28" s="7"/>
      <c r="CH28" s="72"/>
      <c r="CI28" s="19"/>
      <c r="CJ28" s="19"/>
      <c r="CK28" s="19"/>
      <c r="CL28" s="19"/>
      <c r="CM28" s="19"/>
    </row>
    <row r="29" spans="1:91" s="70" customFormat="1" ht="18.75" customHeight="1">
      <c r="A29" s="62"/>
      <c r="B29" s="62"/>
      <c r="C29" s="62"/>
      <c r="D29" s="62"/>
      <c r="E29" s="62"/>
      <c r="F29" s="62"/>
      <c r="G29" s="62"/>
      <c r="H29" s="62"/>
      <c r="I29" s="62"/>
      <c r="J29" s="62"/>
      <c r="K29" s="62"/>
      <c r="L29" s="11"/>
      <c r="M29" s="62"/>
      <c r="N29" s="62"/>
      <c r="O29" s="62"/>
      <c r="S29" s="135" t="s">
        <v>25</v>
      </c>
      <c r="T29" s="135"/>
      <c r="U29" s="71"/>
      <c r="V29" s="133" t="str">
        <f>IF(TITLE_NUMBER_PR_CHANGE="",IF(TITLE_NUMBER_PR="","",TITLE_NUMBER_PR),TITLE_NUMBER_PR_CHANGE)</f>
        <v xml:space="preserve">61-нп </v>
      </c>
      <c r="W29" s="133"/>
      <c r="X29" s="133"/>
      <c r="Y29" s="133"/>
      <c r="Z29" s="133"/>
      <c r="AA29" s="133"/>
      <c r="AB29" s="7"/>
      <c r="AC29" s="133" t="str">
        <f>IF(TITLE_NUMBER_PR_CHANGE="",IF(TITLE_NUMBER_PR="","",TITLE_NUMBER_PR),TITLE_NUMBER_PR_CHANGE)</f>
        <v xml:space="preserve">61-нп </v>
      </c>
      <c r="AD29" s="133"/>
      <c r="AE29" s="133"/>
      <c r="AF29" s="133"/>
      <c r="AG29" s="133"/>
      <c r="AH29" s="133"/>
      <c r="AI29" s="7"/>
      <c r="AJ29" s="133" t="str">
        <f>IF(TITLE_NUMBER_PR_CHANGE="",IF(TITLE_NUMBER_PR="","",TITLE_NUMBER_PR),TITLE_NUMBER_PR_CHANGE)</f>
        <v xml:space="preserve">61-нп </v>
      </c>
      <c r="AK29" s="133"/>
      <c r="AL29" s="133"/>
      <c r="AM29" s="133"/>
      <c r="AN29" s="133"/>
      <c r="AO29" s="133"/>
      <c r="AP29" s="7"/>
      <c r="AQ29" s="133" t="str">
        <f>IF(TITLE_NUMBER_PR_CHANGE="",IF(TITLE_NUMBER_PR="","",TITLE_NUMBER_PR),TITLE_NUMBER_PR_CHANGE)</f>
        <v xml:space="preserve">61-нп </v>
      </c>
      <c r="AR29" s="133"/>
      <c r="AS29" s="133"/>
      <c r="AT29" s="133"/>
      <c r="AU29" s="133"/>
      <c r="AV29" s="133"/>
      <c r="AW29" s="7"/>
      <c r="AX29" s="133" t="str">
        <f>IF(TITLE_NUMBER_PR_CHANGE="",IF(TITLE_NUMBER_PR="","",TITLE_NUMBER_PR),TITLE_NUMBER_PR_CHANGE)</f>
        <v xml:space="preserve">61-нп </v>
      </c>
      <c r="AY29" s="133"/>
      <c r="AZ29" s="133"/>
      <c r="BA29" s="133"/>
      <c r="BB29" s="133"/>
      <c r="BC29" s="133"/>
      <c r="BD29" s="7"/>
      <c r="BE29" s="133" t="str">
        <f>IF(TITLE_NUMBER_PR_CHANGE="",IF(TITLE_NUMBER_PR="","",TITLE_NUMBER_PR),TITLE_NUMBER_PR_CHANGE)</f>
        <v xml:space="preserve">61-нп </v>
      </c>
      <c r="BF29" s="133"/>
      <c r="BG29" s="133"/>
      <c r="BH29" s="133"/>
      <c r="BI29" s="133"/>
      <c r="BJ29" s="133"/>
      <c r="BK29" s="7"/>
      <c r="BL29" s="133" t="str">
        <f>IF(TITLE_NUMBER_PR_CHANGE="",IF(TITLE_NUMBER_PR="","",TITLE_NUMBER_PR),TITLE_NUMBER_PR_CHANGE)</f>
        <v xml:space="preserve">61-нп </v>
      </c>
      <c r="BM29" s="133"/>
      <c r="BN29" s="133"/>
      <c r="BO29" s="133"/>
      <c r="BP29" s="133"/>
      <c r="BQ29" s="133"/>
      <c r="BR29" s="7"/>
      <c r="BS29" s="133" t="str">
        <f>IF(TITLE_NUMBER_PR_CHANGE="",IF(TITLE_NUMBER_PR="","",TITLE_NUMBER_PR),TITLE_NUMBER_PR_CHANGE)</f>
        <v xml:space="preserve">61-нп </v>
      </c>
      <c r="BT29" s="133"/>
      <c r="BU29" s="133"/>
      <c r="BV29" s="133"/>
      <c r="BW29" s="133"/>
      <c r="BX29" s="133"/>
      <c r="BY29" s="7"/>
      <c r="BZ29" s="133" t="str">
        <f>IF(TITLE_NUMBER_PR_CHANGE="",IF(TITLE_NUMBER_PR="","",TITLE_NUMBER_PR),TITLE_NUMBER_PR_CHANGE)</f>
        <v xml:space="preserve">61-нп </v>
      </c>
      <c r="CA29" s="133"/>
      <c r="CB29" s="133"/>
      <c r="CC29" s="133"/>
      <c r="CD29" s="133"/>
      <c r="CE29" s="133"/>
      <c r="CF29" s="7"/>
      <c r="CG29" s="7"/>
      <c r="CH29" s="72"/>
      <c r="CI29" s="19"/>
      <c r="CJ29" s="19"/>
      <c r="CK29" s="19"/>
      <c r="CL29" s="19"/>
      <c r="CM29" s="19"/>
    </row>
    <row r="30" spans="1:91" s="70" customFormat="1" ht="18.75" customHeight="1">
      <c r="A30" s="62"/>
      <c r="B30" s="62"/>
      <c r="C30" s="62"/>
      <c r="D30" s="62"/>
      <c r="E30" s="62"/>
      <c r="F30" s="62"/>
      <c r="G30" s="62"/>
      <c r="H30" s="62"/>
      <c r="I30" s="62"/>
      <c r="J30" s="62"/>
      <c r="K30" s="62"/>
      <c r="L30" s="11"/>
      <c r="M30" s="62"/>
      <c r="N30" s="62"/>
      <c r="O30" s="62"/>
      <c r="S30" s="135" t="s">
        <v>26</v>
      </c>
      <c r="T30" s="135"/>
      <c r="U30" s="71"/>
      <c r="V30" s="133" t="str">
        <f>IF(TITLE_IST_PUB_CHANGE="",IF(TITLE_IST_PUB="","",TITLE_IST_PUB),TITLE_IST_PUB_CHANGE)</f>
        <v>http://bptr.eias.admhmao.ru/TariffDecisions?reg=RU.5.86&amp;mrs=26326347&amp;mos=26455489&amp;locs=71826423101&amp;orgs=26455491</v>
      </c>
      <c r="W30" s="133"/>
      <c r="X30" s="133"/>
      <c r="Y30" s="133"/>
      <c r="Z30" s="133"/>
      <c r="AA30" s="133"/>
      <c r="AB30" s="7"/>
      <c r="AC30" s="133" t="str">
        <f>IF(TITLE_IST_PUB_CHANGE="",IF(TITLE_IST_PUB="","",TITLE_IST_PUB),TITLE_IST_PUB_CHANGE)</f>
        <v>http://bptr.eias.admhmao.ru/TariffDecisions?reg=RU.5.86&amp;mrs=26326347&amp;mos=26455489&amp;locs=71826423101&amp;orgs=26455491</v>
      </c>
      <c r="AD30" s="133"/>
      <c r="AE30" s="133"/>
      <c r="AF30" s="133"/>
      <c r="AG30" s="133"/>
      <c r="AH30" s="133"/>
      <c r="AI30" s="7"/>
      <c r="AJ30" s="133" t="str">
        <f>IF(TITLE_IST_PUB_CHANGE="",IF(TITLE_IST_PUB="","",TITLE_IST_PUB),TITLE_IST_PUB_CHANGE)</f>
        <v>http://bptr.eias.admhmao.ru/TariffDecisions?reg=RU.5.86&amp;mrs=26326347&amp;mos=26455489&amp;locs=71826423101&amp;orgs=26455491</v>
      </c>
      <c r="AK30" s="133"/>
      <c r="AL30" s="133"/>
      <c r="AM30" s="133"/>
      <c r="AN30" s="133"/>
      <c r="AO30" s="133"/>
      <c r="AP30" s="7"/>
      <c r="AQ30" s="133" t="str">
        <f>IF(TITLE_IST_PUB_CHANGE="",IF(TITLE_IST_PUB="","",TITLE_IST_PUB),TITLE_IST_PUB_CHANGE)</f>
        <v>http://bptr.eias.admhmao.ru/TariffDecisions?reg=RU.5.86&amp;mrs=26326347&amp;mos=26455489&amp;locs=71826423101&amp;orgs=26455491</v>
      </c>
      <c r="AR30" s="133"/>
      <c r="AS30" s="133"/>
      <c r="AT30" s="133"/>
      <c r="AU30" s="133"/>
      <c r="AV30" s="133"/>
      <c r="AW30" s="7"/>
      <c r="AX30" s="133" t="str">
        <f>IF(TITLE_IST_PUB_CHANGE="",IF(TITLE_IST_PUB="","",TITLE_IST_PUB),TITLE_IST_PUB_CHANGE)</f>
        <v>http://bptr.eias.admhmao.ru/TariffDecisions?reg=RU.5.86&amp;mrs=26326347&amp;mos=26455489&amp;locs=71826423101&amp;orgs=26455491</v>
      </c>
      <c r="AY30" s="133"/>
      <c r="AZ30" s="133"/>
      <c r="BA30" s="133"/>
      <c r="BB30" s="133"/>
      <c r="BC30" s="133"/>
      <c r="BD30" s="7"/>
      <c r="BE30" s="133" t="str">
        <f>IF(TITLE_IST_PUB_CHANGE="",IF(TITLE_IST_PUB="","",TITLE_IST_PUB),TITLE_IST_PUB_CHANGE)</f>
        <v>http://bptr.eias.admhmao.ru/TariffDecisions?reg=RU.5.86&amp;mrs=26326347&amp;mos=26455489&amp;locs=71826423101&amp;orgs=26455491</v>
      </c>
      <c r="BF30" s="133"/>
      <c r="BG30" s="133"/>
      <c r="BH30" s="133"/>
      <c r="BI30" s="133"/>
      <c r="BJ30" s="133"/>
      <c r="BK30" s="7"/>
      <c r="BL30" s="133" t="str">
        <f>IF(TITLE_IST_PUB_CHANGE="",IF(TITLE_IST_PUB="","",TITLE_IST_PUB),TITLE_IST_PUB_CHANGE)</f>
        <v>http://bptr.eias.admhmao.ru/TariffDecisions?reg=RU.5.86&amp;mrs=26326347&amp;mos=26455489&amp;locs=71826423101&amp;orgs=26455491</v>
      </c>
      <c r="BM30" s="133"/>
      <c r="BN30" s="133"/>
      <c r="BO30" s="133"/>
      <c r="BP30" s="133"/>
      <c r="BQ30" s="133"/>
      <c r="BR30" s="7"/>
      <c r="BS30" s="133" t="str">
        <f>IF(TITLE_IST_PUB_CHANGE="",IF(TITLE_IST_PUB="","",TITLE_IST_PUB),TITLE_IST_PUB_CHANGE)</f>
        <v>http://bptr.eias.admhmao.ru/TariffDecisions?reg=RU.5.86&amp;mrs=26326347&amp;mos=26455489&amp;locs=71826423101&amp;orgs=26455491</v>
      </c>
      <c r="BT30" s="133"/>
      <c r="BU30" s="133"/>
      <c r="BV30" s="133"/>
      <c r="BW30" s="133"/>
      <c r="BX30" s="133"/>
      <c r="BY30" s="7"/>
      <c r="BZ30" s="133" t="str">
        <f>IF(TITLE_IST_PUB_CHANGE="",IF(TITLE_IST_PUB="","",TITLE_IST_PUB),TITLE_IST_PUB_CHANGE)</f>
        <v>http://bptr.eias.admhmao.ru/TariffDecisions?reg=RU.5.86&amp;mrs=26326347&amp;mos=26455489&amp;locs=71826423101&amp;orgs=26455491</v>
      </c>
      <c r="CA30" s="133"/>
      <c r="CB30" s="133"/>
      <c r="CC30" s="133"/>
      <c r="CD30" s="133"/>
      <c r="CE30" s="133"/>
      <c r="CF30" s="7"/>
      <c r="CG30" s="7"/>
      <c r="CH30" s="72"/>
      <c r="CI30" s="19"/>
      <c r="CJ30" s="19"/>
      <c r="CK30" s="19"/>
      <c r="CL30" s="19"/>
      <c r="CM30" s="19"/>
    </row>
    <row r="31" spans="1:91" ht="14.25" hidden="1" customHeight="1">
      <c r="Q31" s="63"/>
      <c r="R31" s="63"/>
      <c r="S31" s="64"/>
      <c r="T31" s="65"/>
      <c r="U31" s="65"/>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row>
    <row r="32" spans="1:91" s="70" customFormat="1" ht="18.75" hidden="1" customHeight="1">
      <c r="A32" s="62"/>
      <c r="B32" s="62"/>
      <c r="C32" s="62"/>
      <c r="D32" s="62"/>
      <c r="E32" s="62"/>
      <c r="F32" s="62"/>
      <c r="G32" s="62"/>
      <c r="H32" s="62"/>
      <c r="I32" s="62"/>
      <c r="J32" s="62"/>
      <c r="K32" s="62"/>
      <c r="L32" s="11"/>
      <c r="M32" s="62"/>
      <c r="N32" s="62"/>
      <c r="O32" s="62"/>
      <c r="S32" s="135" t="s">
        <v>27</v>
      </c>
      <c r="T32" s="135"/>
      <c r="U32" s="71"/>
      <c r="V32" s="134">
        <f>IF(TITLE_DATE_PR_CHANGE="",IF(TITLE_DATE_PR="","",TITLE_DATE_PR),TITLE_DATE_PR_CHANGE)</f>
        <v>45253</v>
      </c>
      <c r="W32" s="134"/>
      <c r="X32" s="134"/>
      <c r="Y32" s="134"/>
      <c r="Z32" s="134"/>
      <c r="AA32" s="134"/>
      <c r="AB32" s="7"/>
      <c r="AC32" s="134">
        <f>IF(TITLE_DATE_PR_CHANGE="",IF(TITLE_DATE_PR="","",TITLE_DATE_PR),TITLE_DATE_PR_CHANGE)</f>
        <v>45253</v>
      </c>
      <c r="AD32" s="134"/>
      <c r="AE32" s="134"/>
      <c r="AF32" s="134"/>
      <c r="AG32" s="134"/>
      <c r="AH32" s="134"/>
      <c r="AI32" s="7"/>
      <c r="AJ32" s="134">
        <f>IF(TITLE_DATE_PR_CHANGE="",IF(TITLE_DATE_PR="","",TITLE_DATE_PR),TITLE_DATE_PR_CHANGE)</f>
        <v>45253</v>
      </c>
      <c r="AK32" s="134"/>
      <c r="AL32" s="134"/>
      <c r="AM32" s="134"/>
      <c r="AN32" s="134"/>
      <c r="AO32" s="134"/>
      <c r="AP32" s="7"/>
      <c r="AQ32" s="134">
        <f>IF(TITLE_DATE_PR_CHANGE="",IF(TITLE_DATE_PR="","",TITLE_DATE_PR),TITLE_DATE_PR_CHANGE)</f>
        <v>45253</v>
      </c>
      <c r="AR32" s="134"/>
      <c r="AS32" s="134"/>
      <c r="AT32" s="134"/>
      <c r="AU32" s="134"/>
      <c r="AV32" s="134"/>
      <c r="AW32" s="7"/>
      <c r="AX32" s="134">
        <f>IF(TITLE_DATE_PR_CHANGE="",IF(TITLE_DATE_PR="","",TITLE_DATE_PR),TITLE_DATE_PR_CHANGE)</f>
        <v>45253</v>
      </c>
      <c r="AY32" s="134"/>
      <c r="AZ32" s="134"/>
      <c r="BA32" s="134"/>
      <c r="BB32" s="134"/>
      <c r="BC32" s="134"/>
      <c r="BD32" s="7"/>
      <c r="BE32" s="134">
        <f>IF(TITLE_DATE_PR_CHANGE="",IF(TITLE_DATE_PR="","",TITLE_DATE_PR),TITLE_DATE_PR_CHANGE)</f>
        <v>45253</v>
      </c>
      <c r="BF32" s="134"/>
      <c r="BG32" s="134"/>
      <c r="BH32" s="134"/>
      <c r="BI32" s="134"/>
      <c r="BJ32" s="134"/>
      <c r="BK32" s="7"/>
      <c r="BL32" s="134">
        <f>IF(TITLE_DATE_PR_CHANGE="",IF(TITLE_DATE_PR="","",TITLE_DATE_PR),TITLE_DATE_PR_CHANGE)</f>
        <v>45253</v>
      </c>
      <c r="BM32" s="134"/>
      <c r="BN32" s="134"/>
      <c r="BO32" s="134"/>
      <c r="BP32" s="134"/>
      <c r="BQ32" s="134"/>
      <c r="BR32" s="7"/>
      <c r="BS32" s="134">
        <f>IF(TITLE_DATE_PR_CHANGE="",IF(TITLE_DATE_PR="","",TITLE_DATE_PR),TITLE_DATE_PR_CHANGE)</f>
        <v>45253</v>
      </c>
      <c r="BT32" s="134"/>
      <c r="BU32" s="134"/>
      <c r="BV32" s="134"/>
      <c r="BW32" s="134"/>
      <c r="BX32" s="134"/>
      <c r="BY32" s="7"/>
      <c r="BZ32" s="134">
        <f>IF(TITLE_DATE_PR_CHANGE="",IF(TITLE_DATE_PR="","",TITLE_DATE_PR),TITLE_DATE_PR_CHANGE)</f>
        <v>45253</v>
      </c>
      <c r="CA32" s="134"/>
      <c r="CB32" s="134"/>
      <c r="CC32" s="134"/>
      <c r="CD32" s="134"/>
      <c r="CE32" s="134"/>
      <c r="CF32" s="7"/>
      <c r="CG32" s="7"/>
      <c r="CH32" s="72"/>
      <c r="CI32" s="19"/>
      <c r="CJ32" s="19"/>
      <c r="CK32" s="19"/>
      <c r="CL32" s="19"/>
      <c r="CM32" s="19"/>
    </row>
    <row r="33" spans="1:91" s="70" customFormat="1" ht="18.75" hidden="1" customHeight="1">
      <c r="A33" s="62"/>
      <c r="B33" s="62"/>
      <c r="C33" s="62"/>
      <c r="D33" s="62"/>
      <c r="E33" s="62"/>
      <c r="F33" s="62"/>
      <c r="G33" s="62"/>
      <c r="H33" s="62"/>
      <c r="I33" s="62"/>
      <c r="J33" s="62"/>
      <c r="K33" s="62"/>
      <c r="L33" s="11"/>
      <c r="M33" s="62"/>
      <c r="N33" s="62"/>
      <c r="O33" s="62"/>
      <c r="S33" s="135" t="s">
        <v>28</v>
      </c>
      <c r="T33" s="135"/>
      <c r="U33" s="71"/>
      <c r="V33" s="133" t="str">
        <f>IF(TITLE_NUMBER_PR_CHANGE="",IF(TITLE_NUMBER_PR="","",TITLE_NUMBER_PR),TITLE_NUMBER_PR_CHANGE)</f>
        <v xml:space="preserve">61-нп </v>
      </c>
      <c r="W33" s="133"/>
      <c r="X33" s="133"/>
      <c r="Y33" s="133"/>
      <c r="Z33" s="133"/>
      <c r="AA33" s="133"/>
      <c r="AB33" s="7"/>
      <c r="AC33" s="133" t="str">
        <f>IF(TITLE_NUMBER_PR_CHANGE="",IF(TITLE_NUMBER_PR="","",TITLE_NUMBER_PR),TITLE_NUMBER_PR_CHANGE)</f>
        <v xml:space="preserve">61-нп </v>
      </c>
      <c r="AD33" s="133"/>
      <c r="AE33" s="133"/>
      <c r="AF33" s="133"/>
      <c r="AG33" s="133"/>
      <c r="AH33" s="133"/>
      <c r="AI33" s="7"/>
      <c r="AJ33" s="133" t="str">
        <f>IF(TITLE_NUMBER_PR_CHANGE="",IF(TITLE_NUMBER_PR="","",TITLE_NUMBER_PR),TITLE_NUMBER_PR_CHANGE)</f>
        <v xml:space="preserve">61-нп </v>
      </c>
      <c r="AK33" s="133"/>
      <c r="AL33" s="133"/>
      <c r="AM33" s="133"/>
      <c r="AN33" s="133"/>
      <c r="AO33" s="133"/>
      <c r="AP33" s="7"/>
      <c r="AQ33" s="133" t="str">
        <f>IF(TITLE_NUMBER_PR_CHANGE="",IF(TITLE_NUMBER_PR="","",TITLE_NUMBER_PR),TITLE_NUMBER_PR_CHANGE)</f>
        <v xml:space="preserve">61-нп </v>
      </c>
      <c r="AR33" s="133"/>
      <c r="AS33" s="133"/>
      <c r="AT33" s="133"/>
      <c r="AU33" s="133"/>
      <c r="AV33" s="133"/>
      <c r="AW33" s="7"/>
      <c r="AX33" s="133" t="str">
        <f>IF(TITLE_NUMBER_PR_CHANGE="",IF(TITLE_NUMBER_PR="","",TITLE_NUMBER_PR),TITLE_NUMBER_PR_CHANGE)</f>
        <v xml:space="preserve">61-нп </v>
      </c>
      <c r="AY33" s="133"/>
      <c r="AZ33" s="133"/>
      <c r="BA33" s="133"/>
      <c r="BB33" s="133"/>
      <c r="BC33" s="133"/>
      <c r="BD33" s="7"/>
      <c r="BE33" s="133" t="str">
        <f>IF(TITLE_NUMBER_PR_CHANGE="",IF(TITLE_NUMBER_PR="","",TITLE_NUMBER_PR),TITLE_NUMBER_PR_CHANGE)</f>
        <v xml:space="preserve">61-нп </v>
      </c>
      <c r="BF33" s="133"/>
      <c r="BG33" s="133"/>
      <c r="BH33" s="133"/>
      <c r="BI33" s="133"/>
      <c r="BJ33" s="133"/>
      <c r="BK33" s="7"/>
      <c r="BL33" s="133" t="str">
        <f>IF(TITLE_NUMBER_PR_CHANGE="",IF(TITLE_NUMBER_PR="","",TITLE_NUMBER_PR),TITLE_NUMBER_PR_CHANGE)</f>
        <v xml:space="preserve">61-нп </v>
      </c>
      <c r="BM33" s="133"/>
      <c r="BN33" s="133"/>
      <c r="BO33" s="133"/>
      <c r="BP33" s="133"/>
      <c r="BQ33" s="133"/>
      <c r="BR33" s="7"/>
      <c r="BS33" s="133" t="str">
        <f>IF(TITLE_NUMBER_PR_CHANGE="",IF(TITLE_NUMBER_PR="","",TITLE_NUMBER_PR),TITLE_NUMBER_PR_CHANGE)</f>
        <v xml:space="preserve">61-нп </v>
      </c>
      <c r="BT33" s="133"/>
      <c r="BU33" s="133"/>
      <c r="BV33" s="133"/>
      <c r="BW33" s="133"/>
      <c r="BX33" s="133"/>
      <c r="BY33" s="7"/>
      <c r="BZ33" s="133" t="str">
        <f>IF(TITLE_NUMBER_PR_CHANGE="",IF(TITLE_NUMBER_PR="","",TITLE_NUMBER_PR),TITLE_NUMBER_PR_CHANGE)</f>
        <v xml:space="preserve">61-нп </v>
      </c>
      <c r="CA33" s="133"/>
      <c r="CB33" s="133"/>
      <c r="CC33" s="133"/>
      <c r="CD33" s="133"/>
      <c r="CE33" s="133"/>
      <c r="CF33" s="7"/>
      <c r="CG33" s="7"/>
      <c r="CH33" s="72"/>
      <c r="CI33" s="19"/>
      <c r="CJ33" s="19"/>
      <c r="CK33" s="19"/>
      <c r="CL33" s="19"/>
      <c r="CM33" s="19"/>
    </row>
    <row r="34" spans="1:91" s="70" customFormat="1" ht="0.75" customHeight="1">
      <c r="A34" s="62"/>
      <c r="B34" s="62"/>
      <c r="C34" s="62"/>
      <c r="D34" s="62"/>
      <c r="E34" s="62"/>
      <c r="F34" s="62"/>
      <c r="G34" s="62"/>
      <c r="H34" s="62"/>
      <c r="I34" s="62"/>
      <c r="J34" s="62"/>
      <c r="K34" s="62"/>
      <c r="L34" s="11"/>
      <c r="M34" s="62"/>
      <c r="N34" s="62"/>
      <c r="O34" s="62"/>
      <c r="S34" s="7"/>
      <c r="T34" s="7"/>
      <c r="U34" s="73"/>
      <c r="V34" s="7"/>
      <c r="W34" s="7"/>
      <c r="X34" s="7"/>
      <c r="Y34" s="7"/>
      <c r="Z34" s="7"/>
      <c r="AA34" s="7"/>
      <c r="AB34" s="8" t="s">
        <v>29</v>
      </c>
      <c r="AC34" s="7"/>
      <c r="AD34" s="7"/>
      <c r="AE34" s="7"/>
      <c r="AF34" s="7"/>
      <c r="AG34" s="7"/>
      <c r="AH34" s="7"/>
      <c r="AI34" s="8" t="s">
        <v>29</v>
      </c>
      <c r="AJ34" s="7"/>
      <c r="AK34" s="7"/>
      <c r="AL34" s="7"/>
      <c r="AM34" s="7"/>
      <c r="AN34" s="7"/>
      <c r="AO34" s="7"/>
      <c r="AP34" s="8" t="s">
        <v>29</v>
      </c>
      <c r="AQ34" s="7"/>
      <c r="AR34" s="7"/>
      <c r="AS34" s="7"/>
      <c r="AT34" s="7"/>
      <c r="AU34" s="7"/>
      <c r="AV34" s="7"/>
      <c r="AW34" s="8" t="s">
        <v>29</v>
      </c>
      <c r="AX34" s="7"/>
      <c r="AY34" s="7"/>
      <c r="AZ34" s="7"/>
      <c r="BA34" s="7"/>
      <c r="BB34" s="7"/>
      <c r="BC34" s="7"/>
      <c r="BD34" s="8" t="s">
        <v>29</v>
      </c>
      <c r="BE34" s="7"/>
      <c r="BF34" s="7"/>
      <c r="BG34" s="7"/>
      <c r="BH34" s="7"/>
      <c r="BI34" s="7"/>
      <c r="BJ34" s="7"/>
      <c r="BK34" s="8" t="s">
        <v>29</v>
      </c>
      <c r="BL34" s="7"/>
      <c r="BM34" s="7"/>
      <c r="BN34" s="7"/>
      <c r="BO34" s="7"/>
      <c r="BP34" s="7"/>
      <c r="BQ34" s="7"/>
      <c r="BR34" s="8" t="s">
        <v>29</v>
      </c>
      <c r="BS34" s="7"/>
      <c r="BT34" s="7"/>
      <c r="BU34" s="7"/>
      <c r="BV34" s="7"/>
      <c r="BW34" s="7"/>
      <c r="BX34" s="7"/>
      <c r="BY34" s="8" t="s">
        <v>29</v>
      </c>
      <c r="BZ34" s="7"/>
      <c r="CA34" s="7"/>
      <c r="CB34" s="7"/>
      <c r="CC34" s="7"/>
      <c r="CD34" s="7"/>
      <c r="CE34" s="7"/>
      <c r="CF34" s="8" t="s">
        <v>29</v>
      </c>
      <c r="CI34" s="19"/>
      <c r="CJ34" s="19"/>
      <c r="CK34" s="19"/>
      <c r="CL34" s="19"/>
      <c r="CM34" s="19"/>
    </row>
    <row r="35" spans="1:91" ht="14.25" customHeight="1">
      <c r="Q35" s="63"/>
      <c r="R35" s="63"/>
      <c r="S35" s="64"/>
      <c r="T35" s="65"/>
      <c r="U35" s="74"/>
      <c r="V35" s="129"/>
      <c r="W35" s="129"/>
      <c r="X35" s="129"/>
      <c r="Y35" s="129"/>
      <c r="Z35" s="129"/>
      <c r="AA35" s="129"/>
      <c r="AB35" s="129"/>
      <c r="AC35" s="129"/>
      <c r="AD35" s="129"/>
      <c r="AE35" s="129"/>
      <c r="AF35" s="129"/>
      <c r="AG35" s="129"/>
      <c r="AH35" s="129"/>
      <c r="AI35" s="129"/>
      <c r="AJ35" s="129" t="s">
        <v>30</v>
      </c>
      <c r="AK35" s="129"/>
      <c r="AL35" s="129"/>
      <c r="AM35" s="129"/>
      <c r="AN35" s="129"/>
      <c r="AO35" s="129"/>
      <c r="AP35" s="129"/>
      <c r="AQ35" s="129" t="s">
        <v>30</v>
      </c>
      <c r="AR35" s="129"/>
      <c r="AS35" s="129"/>
      <c r="AT35" s="129"/>
      <c r="AU35" s="129"/>
      <c r="AV35" s="129"/>
      <c r="AW35" s="129"/>
      <c r="AX35" s="129" t="s">
        <v>30</v>
      </c>
      <c r="AY35" s="129"/>
      <c r="AZ35" s="129"/>
      <c r="BA35" s="129"/>
      <c r="BB35" s="129"/>
      <c r="BC35" s="129"/>
      <c r="BD35" s="129"/>
      <c r="BE35" s="129" t="s">
        <v>30</v>
      </c>
      <c r="BF35" s="129"/>
      <c r="BG35" s="129"/>
      <c r="BH35" s="129"/>
      <c r="BI35" s="129"/>
      <c r="BJ35" s="129"/>
      <c r="BK35" s="129"/>
      <c r="BL35" s="129" t="s">
        <v>30</v>
      </c>
      <c r="BM35" s="129"/>
      <c r="BN35" s="129"/>
      <c r="BO35" s="129"/>
      <c r="BP35" s="129"/>
      <c r="BQ35" s="129"/>
      <c r="BR35" s="129"/>
      <c r="BS35" s="129" t="s">
        <v>30</v>
      </c>
      <c r="BT35" s="129"/>
      <c r="BU35" s="129"/>
      <c r="BV35" s="129"/>
      <c r="BW35" s="129"/>
      <c r="BX35" s="129"/>
      <c r="BY35" s="129"/>
      <c r="BZ35" s="129" t="s">
        <v>30</v>
      </c>
      <c r="CA35" s="129"/>
      <c r="CB35" s="129"/>
      <c r="CC35" s="129"/>
      <c r="CD35" s="129"/>
      <c r="CE35" s="129"/>
      <c r="CF35" s="129"/>
    </row>
    <row r="36" spans="1:91" ht="14.25" customHeight="1">
      <c r="Q36" s="63"/>
      <c r="R36" s="63"/>
      <c r="S36" s="130" t="s">
        <v>31</v>
      </c>
      <c r="T36" s="130"/>
      <c r="U36" s="130"/>
      <c r="V36" s="130"/>
      <c r="W36" s="130"/>
      <c r="X36" s="130"/>
      <c r="Y36" s="130"/>
      <c r="Z36" s="130"/>
      <c r="AA36" s="130"/>
      <c r="AB36" s="130"/>
      <c r="AC36" s="130"/>
      <c r="AD36" s="130"/>
      <c r="AE36" s="130"/>
      <c r="AF36" s="130"/>
      <c r="AG36" s="130"/>
      <c r="AH36" s="130"/>
      <c r="AI36" s="130"/>
      <c r="AJ36" s="130" t="s">
        <v>31</v>
      </c>
      <c r="AK36" s="130"/>
      <c r="AL36" s="130"/>
      <c r="AM36" s="130"/>
      <c r="AN36" s="130"/>
      <c r="AO36" s="130"/>
      <c r="AP36" s="130"/>
      <c r="AQ36" s="130" t="s">
        <v>31</v>
      </c>
      <c r="AR36" s="130"/>
      <c r="AS36" s="130"/>
      <c r="AT36" s="130"/>
      <c r="AU36" s="130"/>
      <c r="AV36" s="130"/>
      <c r="AW36" s="130"/>
      <c r="AX36" s="130" t="s">
        <v>31</v>
      </c>
      <c r="AY36" s="130"/>
      <c r="AZ36" s="130"/>
      <c r="BA36" s="130"/>
      <c r="BB36" s="130"/>
      <c r="BC36" s="130"/>
      <c r="BD36" s="130"/>
      <c r="BE36" s="130" t="s">
        <v>31</v>
      </c>
      <c r="BF36" s="130"/>
      <c r="BG36" s="130"/>
      <c r="BH36" s="130"/>
      <c r="BI36" s="130"/>
      <c r="BJ36" s="130"/>
      <c r="BK36" s="130"/>
      <c r="BL36" s="130" t="s">
        <v>31</v>
      </c>
      <c r="BM36" s="130"/>
      <c r="BN36" s="130"/>
      <c r="BO36" s="130"/>
      <c r="BP36" s="130"/>
      <c r="BQ36" s="130"/>
      <c r="BR36" s="130"/>
      <c r="BS36" s="130" t="s">
        <v>31</v>
      </c>
      <c r="BT36" s="130"/>
      <c r="BU36" s="130"/>
      <c r="BV36" s="130"/>
      <c r="BW36" s="130"/>
      <c r="BX36" s="130"/>
      <c r="BY36" s="130"/>
      <c r="BZ36" s="130" t="s">
        <v>31</v>
      </c>
      <c r="CA36" s="130"/>
      <c r="CB36" s="130"/>
      <c r="CC36" s="130"/>
      <c r="CD36" s="130"/>
      <c r="CE36" s="130"/>
      <c r="CF36" s="130"/>
      <c r="CG36" s="130"/>
      <c r="CH36" s="130"/>
    </row>
    <row r="37" spans="1:91" ht="14.25" customHeight="1">
      <c r="Q37" s="63"/>
      <c r="R37" s="63"/>
      <c r="S37" s="131" t="s">
        <v>32</v>
      </c>
      <c r="T37" s="132" t="s">
        <v>33</v>
      </c>
      <c r="U37" s="75"/>
      <c r="V37" s="123" t="s">
        <v>34</v>
      </c>
      <c r="W37" s="124"/>
      <c r="X37" s="124"/>
      <c r="Y37" s="124"/>
      <c r="Z37" s="124"/>
      <c r="AA37" s="125"/>
      <c r="AB37" s="120" t="s">
        <v>35</v>
      </c>
      <c r="AC37" s="123" t="s">
        <v>34</v>
      </c>
      <c r="AD37" s="124"/>
      <c r="AE37" s="124"/>
      <c r="AF37" s="124"/>
      <c r="AG37" s="124"/>
      <c r="AH37" s="125"/>
      <c r="AI37" s="120" t="s">
        <v>36</v>
      </c>
      <c r="AJ37" s="123" t="s">
        <v>34</v>
      </c>
      <c r="AK37" s="124"/>
      <c r="AL37" s="124"/>
      <c r="AM37" s="124"/>
      <c r="AN37" s="124"/>
      <c r="AO37" s="125"/>
      <c r="AP37" s="120" t="s">
        <v>35</v>
      </c>
      <c r="AQ37" s="123" t="s">
        <v>34</v>
      </c>
      <c r="AR37" s="124"/>
      <c r="AS37" s="124"/>
      <c r="AT37" s="124"/>
      <c r="AU37" s="124"/>
      <c r="AV37" s="125"/>
      <c r="AW37" s="120" t="s">
        <v>35</v>
      </c>
      <c r="AX37" s="123" t="s">
        <v>34</v>
      </c>
      <c r="AY37" s="124"/>
      <c r="AZ37" s="124"/>
      <c r="BA37" s="124"/>
      <c r="BB37" s="124"/>
      <c r="BC37" s="125"/>
      <c r="BD37" s="120" t="s">
        <v>35</v>
      </c>
      <c r="BE37" s="123" t="s">
        <v>34</v>
      </c>
      <c r="BF37" s="124"/>
      <c r="BG37" s="124"/>
      <c r="BH37" s="124"/>
      <c r="BI37" s="124"/>
      <c r="BJ37" s="125"/>
      <c r="BK37" s="120" t="s">
        <v>35</v>
      </c>
      <c r="BL37" s="123" t="s">
        <v>34</v>
      </c>
      <c r="BM37" s="124"/>
      <c r="BN37" s="124"/>
      <c r="BO37" s="124"/>
      <c r="BP37" s="124"/>
      <c r="BQ37" s="125"/>
      <c r="BR37" s="120" t="s">
        <v>35</v>
      </c>
      <c r="BS37" s="123" t="s">
        <v>34</v>
      </c>
      <c r="BT37" s="124"/>
      <c r="BU37" s="124"/>
      <c r="BV37" s="124"/>
      <c r="BW37" s="124"/>
      <c r="BX37" s="125"/>
      <c r="BY37" s="120" t="s">
        <v>35</v>
      </c>
      <c r="BZ37" s="123" t="s">
        <v>34</v>
      </c>
      <c r="CA37" s="124"/>
      <c r="CB37" s="124"/>
      <c r="CC37" s="124"/>
      <c r="CD37" s="124"/>
      <c r="CE37" s="125"/>
      <c r="CF37" s="120" t="s">
        <v>35</v>
      </c>
      <c r="CG37" s="126" t="s">
        <v>37</v>
      </c>
      <c r="CH37" s="130"/>
    </row>
    <row r="38" spans="1:91" ht="33.75" customHeight="1">
      <c r="Q38" s="63"/>
      <c r="R38" s="63"/>
      <c r="S38" s="131"/>
      <c r="T38" s="132"/>
      <c r="U38" s="76"/>
      <c r="V38" s="77" t="s">
        <v>38</v>
      </c>
      <c r="W38" s="117" t="s">
        <v>39</v>
      </c>
      <c r="X38" s="118"/>
      <c r="Y38" s="117" t="s">
        <v>40</v>
      </c>
      <c r="Z38" s="119"/>
      <c r="AA38" s="118"/>
      <c r="AB38" s="121"/>
      <c r="AC38" s="77" t="s">
        <v>38</v>
      </c>
      <c r="AD38" s="117" t="s">
        <v>39</v>
      </c>
      <c r="AE38" s="118"/>
      <c r="AF38" s="117" t="s">
        <v>40</v>
      </c>
      <c r="AG38" s="119"/>
      <c r="AH38" s="118"/>
      <c r="AI38" s="121"/>
      <c r="AJ38" s="77" t="s">
        <v>38</v>
      </c>
      <c r="AK38" s="117" t="s">
        <v>39</v>
      </c>
      <c r="AL38" s="118"/>
      <c r="AM38" s="117" t="s">
        <v>40</v>
      </c>
      <c r="AN38" s="119"/>
      <c r="AO38" s="118"/>
      <c r="AP38" s="121"/>
      <c r="AQ38" s="77" t="s">
        <v>38</v>
      </c>
      <c r="AR38" s="117" t="s">
        <v>39</v>
      </c>
      <c r="AS38" s="118"/>
      <c r="AT38" s="117" t="s">
        <v>40</v>
      </c>
      <c r="AU38" s="119"/>
      <c r="AV38" s="118"/>
      <c r="AW38" s="121"/>
      <c r="AX38" s="77" t="s">
        <v>38</v>
      </c>
      <c r="AY38" s="117" t="s">
        <v>39</v>
      </c>
      <c r="AZ38" s="118"/>
      <c r="BA38" s="117" t="s">
        <v>40</v>
      </c>
      <c r="BB38" s="119"/>
      <c r="BC38" s="118"/>
      <c r="BD38" s="121"/>
      <c r="BE38" s="77" t="s">
        <v>38</v>
      </c>
      <c r="BF38" s="117" t="s">
        <v>39</v>
      </c>
      <c r="BG38" s="118"/>
      <c r="BH38" s="117" t="s">
        <v>40</v>
      </c>
      <c r="BI38" s="119"/>
      <c r="BJ38" s="118"/>
      <c r="BK38" s="121"/>
      <c r="BL38" s="77" t="s">
        <v>38</v>
      </c>
      <c r="BM38" s="117" t="s">
        <v>39</v>
      </c>
      <c r="BN38" s="118"/>
      <c r="BO38" s="117" t="s">
        <v>40</v>
      </c>
      <c r="BP38" s="119"/>
      <c r="BQ38" s="118"/>
      <c r="BR38" s="121"/>
      <c r="BS38" s="77" t="s">
        <v>38</v>
      </c>
      <c r="BT38" s="117" t="s">
        <v>39</v>
      </c>
      <c r="BU38" s="118"/>
      <c r="BV38" s="117" t="s">
        <v>40</v>
      </c>
      <c r="BW38" s="119"/>
      <c r="BX38" s="118"/>
      <c r="BY38" s="121"/>
      <c r="BZ38" s="77" t="s">
        <v>38</v>
      </c>
      <c r="CA38" s="117" t="s">
        <v>39</v>
      </c>
      <c r="CB38" s="118"/>
      <c r="CC38" s="117" t="s">
        <v>40</v>
      </c>
      <c r="CD38" s="119"/>
      <c r="CE38" s="118"/>
      <c r="CF38" s="121"/>
      <c r="CG38" s="127"/>
      <c r="CH38" s="130"/>
    </row>
    <row r="39" spans="1:91" ht="33.75" customHeight="1">
      <c r="A39" s="62"/>
      <c r="B39" s="62" t="s">
        <v>41</v>
      </c>
      <c r="C39" s="62" t="s">
        <v>42</v>
      </c>
      <c r="D39" s="62" t="s">
        <v>43</v>
      </c>
      <c r="E39" s="11" t="s">
        <v>44</v>
      </c>
      <c r="F39" s="11" t="s">
        <v>45</v>
      </c>
      <c r="G39" s="11" t="s">
        <v>46</v>
      </c>
      <c r="H39" s="11"/>
      <c r="I39" s="11" t="s">
        <v>47</v>
      </c>
      <c r="J39" s="11" t="s">
        <v>48</v>
      </c>
      <c r="K39" s="11" t="s">
        <v>49</v>
      </c>
      <c r="L39" s="11" t="s">
        <v>18</v>
      </c>
      <c r="Q39" s="63"/>
      <c r="R39" s="63"/>
      <c r="S39" s="131"/>
      <c r="T39" s="132"/>
      <c r="U39" s="78"/>
      <c r="V39" s="77" t="s">
        <v>50</v>
      </c>
      <c r="W39" s="79" t="s">
        <v>51</v>
      </c>
      <c r="X39" s="79" t="s">
        <v>52</v>
      </c>
      <c r="Y39" s="79" t="s">
        <v>53</v>
      </c>
      <c r="Z39" s="115" t="s">
        <v>54</v>
      </c>
      <c r="AA39" s="116"/>
      <c r="AB39" s="122"/>
      <c r="AC39" s="77" t="s">
        <v>50</v>
      </c>
      <c r="AD39" s="79" t="s">
        <v>51</v>
      </c>
      <c r="AE39" s="79" t="s">
        <v>52</v>
      </c>
      <c r="AF39" s="79" t="s">
        <v>53</v>
      </c>
      <c r="AG39" s="115" t="s">
        <v>54</v>
      </c>
      <c r="AH39" s="116"/>
      <c r="AI39" s="122"/>
      <c r="AJ39" s="77" t="s">
        <v>50</v>
      </c>
      <c r="AK39" s="79" t="s">
        <v>51</v>
      </c>
      <c r="AL39" s="79" t="s">
        <v>52</v>
      </c>
      <c r="AM39" s="79" t="s">
        <v>53</v>
      </c>
      <c r="AN39" s="115" t="s">
        <v>54</v>
      </c>
      <c r="AO39" s="116"/>
      <c r="AP39" s="122"/>
      <c r="AQ39" s="77" t="s">
        <v>50</v>
      </c>
      <c r="AR39" s="79" t="s">
        <v>51</v>
      </c>
      <c r="AS39" s="79" t="s">
        <v>52</v>
      </c>
      <c r="AT39" s="79" t="s">
        <v>53</v>
      </c>
      <c r="AU39" s="115" t="s">
        <v>54</v>
      </c>
      <c r="AV39" s="116"/>
      <c r="AW39" s="122"/>
      <c r="AX39" s="77" t="s">
        <v>50</v>
      </c>
      <c r="AY39" s="79" t="s">
        <v>51</v>
      </c>
      <c r="AZ39" s="79" t="s">
        <v>52</v>
      </c>
      <c r="BA39" s="79" t="s">
        <v>53</v>
      </c>
      <c r="BB39" s="115" t="s">
        <v>54</v>
      </c>
      <c r="BC39" s="116"/>
      <c r="BD39" s="122"/>
      <c r="BE39" s="77" t="s">
        <v>50</v>
      </c>
      <c r="BF39" s="79" t="s">
        <v>51</v>
      </c>
      <c r="BG39" s="79" t="s">
        <v>52</v>
      </c>
      <c r="BH39" s="79" t="s">
        <v>53</v>
      </c>
      <c r="BI39" s="115" t="s">
        <v>54</v>
      </c>
      <c r="BJ39" s="116"/>
      <c r="BK39" s="122"/>
      <c r="BL39" s="77" t="s">
        <v>50</v>
      </c>
      <c r="BM39" s="79" t="s">
        <v>51</v>
      </c>
      <c r="BN39" s="79" t="s">
        <v>52</v>
      </c>
      <c r="BO39" s="79" t="s">
        <v>53</v>
      </c>
      <c r="BP39" s="115" t="s">
        <v>54</v>
      </c>
      <c r="BQ39" s="116"/>
      <c r="BR39" s="122"/>
      <c r="BS39" s="77" t="s">
        <v>50</v>
      </c>
      <c r="BT39" s="79" t="s">
        <v>51</v>
      </c>
      <c r="BU39" s="79" t="s">
        <v>52</v>
      </c>
      <c r="BV39" s="79" t="s">
        <v>53</v>
      </c>
      <c r="BW39" s="115" t="s">
        <v>54</v>
      </c>
      <c r="BX39" s="116"/>
      <c r="BY39" s="122"/>
      <c r="BZ39" s="77" t="s">
        <v>50</v>
      </c>
      <c r="CA39" s="79" t="s">
        <v>51</v>
      </c>
      <c r="CB39" s="79" t="s">
        <v>52</v>
      </c>
      <c r="CC39" s="79" t="s">
        <v>53</v>
      </c>
      <c r="CD39" s="115" t="s">
        <v>54</v>
      </c>
      <c r="CE39" s="116"/>
      <c r="CF39" s="122"/>
      <c r="CG39" s="128"/>
      <c r="CH39" s="130"/>
    </row>
    <row r="40" spans="1:91" s="87" customFormat="1" ht="11.25" hidden="1" customHeight="1">
      <c r="A40" s="62"/>
      <c r="B40" s="62"/>
      <c r="C40" s="62"/>
      <c r="D40" s="62"/>
      <c r="E40" s="62"/>
      <c r="F40" s="62"/>
      <c r="G40" s="62"/>
      <c r="H40" s="62"/>
      <c r="I40" s="62"/>
      <c r="J40" s="62"/>
      <c r="K40" s="62"/>
      <c r="L40" s="11"/>
      <c r="M40" s="3"/>
      <c r="N40" s="3"/>
      <c r="O40" s="3"/>
      <c r="P40" s="80"/>
      <c r="Q40" s="81"/>
      <c r="R40" s="82">
        <v>1</v>
      </c>
      <c r="S40" s="83" t="s">
        <v>55</v>
      </c>
      <c r="T40" s="84" t="s">
        <v>56</v>
      </c>
      <c r="U40" s="85" t="str">
        <f ca="1">OFFSET(U40,0,-1)</f>
        <v>2</v>
      </c>
      <c r="V40" s="86">
        <f ca="1">OFFSET(V40,0,-1)+1</f>
        <v>3</v>
      </c>
      <c r="W40" s="86">
        <f ca="1">OFFSET(W40,0,-1)+1</f>
        <v>4</v>
      </c>
      <c r="X40" s="86">
        <f ca="1">OFFSET(X40,0,-1)+1</f>
        <v>5</v>
      </c>
      <c r="Y40" s="86">
        <f ca="1">OFFSET(Y40,0,-1)+1</f>
        <v>6</v>
      </c>
      <c r="Z40" s="114">
        <f ca="1">OFFSET(Z40,0,-1)+1</f>
        <v>7</v>
      </c>
      <c r="AA40" s="114"/>
      <c r="AB40" s="86">
        <f ca="1">OFFSET(AB40,0,-2)+1</f>
        <v>8</v>
      </c>
      <c r="AC40" s="86">
        <f ca="1">OFFSET(AC40,0,-1)+1</f>
        <v>9</v>
      </c>
      <c r="AD40" s="86">
        <f ca="1">OFFSET(AD40,0,-1)+1</f>
        <v>10</v>
      </c>
      <c r="AE40" s="86">
        <f ca="1">OFFSET(AE40,0,-1)+1</f>
        <v>11</v>
      </c>
      <c r="AF40" s="86">
        <f ca="1">OFFSET(AF40,0,-1)+1</f>
        <v>12</v>
      </c>
      <c r="AG40" s="114">
        <f ca="1">OFFSET(AG40,0,-1)+1</f>
        <v>13</v>
      </c>
      <c r="AH40" s="114"/>
      <c r="AI40" s="86">
        <f ca="1">OFFSET(AI40,0,-2)+1</f>
        <v>14</v>
      </c>
      <c r="AJ40" s="86">
        <f ca="1">OFFSET(AJ40,0,-1)+1</f>
        <v>15</v>
      </c>
      <c r="AK40" s="86">
        <f ca="1">OFFSET(AK40,0,-1)+1</f>
        <v>16</v>
      </c>
      <c r="AL40" s="86">
        <f ca="1">OFFSET(AL40,0,-1)+1</f>
        <v>17</v>
      </c>
      <c r="AM40" s="86">
        <f ca="1">OFFSET(AM40,0,-1)+1</f>
        <v>18</v>
      </c>
      <c r="AN40" s="114">
        <f ca="1">OFFSET(AN40,0,-1)+1</f>
        <v>19</v>
      </c>
      <c r="AO40" s="114"/>
      <c r="AP40" s="86">
        <f ca="1">OFFSET(AP40,0,-2)+1</f>
        <v>20</v>
      </c>
      <c r="AQ40" s="86">
        <f ca="1">OFFSET(AQ40,0,-1)+1</f>
        <v>21</v>
      </c>
      <c r="AR40" s="86">
        <f ca="1">OFFSET(AR40,0,-1)+1</f>
        <v>22</v>
      </c>
      <c r="AS40" s="86">
        <f ca="1">OFFSET(AS40,0,-1)+1</f>
        <v>23</v>
      </c>
      <c r="AT40" s="86">
        <f ca="1">OFFSET(AT40,0,-1)+1</f>
        <v>24</v>
      </c>
      <c r="AU40" s="114">
        <f ca="1">OFFSET(AU40,0,-1)+1</f>
        <v>25</v>
      </c>
      <c r="AV40" s="114"/>
      <c r="AW40" s="86">
        <f ca="1">OFFSET(AW40,0,-2)+1</f>
        <v>26</v>
      </c>
      <c r="AX40" s="86">
        <f ca="1">OFFSET(AX40,0,-1)+1</f>
        <v>27</v>
      </c>
      <c r="AY40" s="86">
        <f ca="1">OFFSET(AY40,0,-1)+1</f>
        <v>28</v>
      </c>
      <c r="AZ40" s="86">
        <f ca="1">OFFSET(AZ40,0,-1)+1</f>
        <v>29</v>
      </c>
      <c r="BA40" s="86">
        <f ca="1">OFFSET(BA40,0,-1)+1</f>
        <v>30</v>
      </c>
      <c r="BB40" s="114">
        <f ca="1">OFFSET(BB40,0,-1)+1</f>
        <v>31</v>
      </c>
      <c r="BC40" s="114"/>
      <c r="BD40" s="86">
        <f ca="1">OFFSET(BD40,0,-2)+1</f>
        <v>32</v>
      </c>
      <c r="BE40" s="86">
        <f ca="1">OFFSET(BE40,0,-1)+1</f>
        <v>33</v>
      </c>
      <c r="BF40" s="86">
        <f ca="1">OFFSET(BF40,0,-1)+1</f>
        <v>34</v>
      </c>
      <c r="BG40" s="86">
        <f ca="1">OFFSET(BG40,0,-1)+1</f>
        <v>35</v>
      </c>
      <c r="BH40" s="86">
        <f ca="1">OFFSET(BH40,0,-1)+1</f>
        <v>36</v>
      </c>
      <c r="BI40" s="114">
        <f ca="1">OFFSET(BI40,0,-1)+1</f>
        <v>37</v>
      </c>
      <c r="BJ40" s="114"/>
      <c r="BK40" s="86">
        <f ca="1">OFFSET(BK40,0,-2)+1</f>
        <v>38</v>
      </c>
      <c r="BL40" s="86">
        <f ca="1">OFFSET(BL40,0,-1)+1</f>
        <v>39</v>
      </c>
      <c r="BM40" s="86">
        <f ca="1">OFFSET(BM40,0,-1)+1</f>
        <v>40</v>
      </c>
      <c r="BN40" s="86">
        <f ca="1">OFFSET(BN40,0,-1)+1</f>
        <v>41</v>
      </c>
      <c r="BO40" s="86">
        <f ca="1">OFFSET(BO40,0,-1)+1</f>
        <v>42</v>
      </c>
      <c r="BP40" s="114">
        <f ca="1">OFFSET(BP40,0,-1)+1</f>
        <v>43</v>
      </c>
      <c r="BQ40" s="114"/>
      <c r="BR40" s="86">
        <f ca="1">OFFSET(BR40,0,-2)+1</f>
        <v>44</v>
      </c>
      <c r="BS40" s="86">
        <f ca="1">OFFSET(BS40,0,-1)+1</f>
        <v>45</v>
      </c>
      <c r="BT40" s="86">
        <f ca="1">OFFSET(BT40,0,-1)+1</f>
        <v>46</v>
      </c>
      <c r="BU40" s="86">
        <f ca="1">OFFSET(BU40,0,-1)+1</f>
        <v>47</v>
      </c>
      <c r="BV40" s="86">
        <f ca="1">OFFSET(BV40,0,-1)+1</f>
        <v>48</v>
      </c>
      <c r="BW40" s="114">
        <f ca="1">OFFSET(BW40,0,-1)+1</f>
        <v>49</v>
      </c>
      <c r="BX40" s="114"/>
      <c r="BY40" s="86">
        <f ca="1">OFFSET(BY40,0,-2)+1</f>
        <v>50</v>
      </c>
      <c r="BZ40" s="86">
        <f ca="1">OFFSET(BZ40,0,-1)+1</f>
        <v>51</v>
      </c>
      <c r="CA40" s="86">
        <f ca="1">OFFSET(CA40,0,-1)+1</f>
        <v>52</v>
      </c>
      <c r="CB40" s="86">
        <f ca="1">OFFSET(CB40,0,-1)+1</f>
        <v>53</v>
      </c>
      <c r="CC40" s="86">
        <f ca="1">OFFSET(CC40,0,-1)+1</f>
        <v>54</v>
      </c>
      <c r="CD40" s="114">
        <f ca="1">OFFSET(CD40,0,-1)+1</f>
        <v>55</v>
      </c>
      <c r="CE40" s="114"/>
      <c r="CF40" s="86">
        <f ca="1">OFFSET(CF40,0,-2)+1</f>
        <v>56</v>
      </c>
      <c r="CG40" s="85">
        <f ca="1">OFFSET(CG40,0,-1)</f>
        <v>56</v>
      </c>
      <c r="CH40" s="86">
        <f ca="1">OFFSET(CH40,0,-1)+1</f>
        <v>57</v>
      </c>
      <c r="CI40" s="8"/>
      <c r="CJ40" s="8"/>
      <c r="CK40" s="8"/>
      <c r="CL40" s="8"/>
      <c r="CM40" s="8"/>
    </row>
    <row r="41" spans="1:91" ht="23.25" customHeight="1">
      <c r="A41" s="10" t="s">
        <v>57</v>
      </c>
      <c r="B41" s="10"/>
      <c r="C41" s="10"/>
      <c r="D41" s="10"/>
      <c r="E41" s="107">
        <v>1</v>
      </c>
      <c r="F41" s="10"/>
      <c r="G41" s="10"/>
      <c r="H41" s="10"/>
      <c r="I41" s="10"/>
      <c r="J41" s="10"/>
      <c r="K41" s="10"/>
      <c r="L41" s="11"/>
      <c r="M41" s="12"/>
      <c r="N41" s="12"/>
      <c r="O41" s="12"/>
      <c r="Q41" s="13"/>
      <c r="R41" s="14"/>
      <c r="S41" s="15">
        <f>INDEX(PT_DIFFERENTIATION_NUM_NTAR,MATCH(A41,PT_DIFFERENTIATION_NTAR_ID,0))</f>
        <v>1</v>
      </c>
      <c r="T41" s="16" t="s">
        <v>0</v>
      </c>
      <c r="U41" s="17"/>
      <c r="V41" s="103"/>
      <c r="W41" s="104"/>
      <c r="X41" s="104"/>
      <c r="Y41" s="104"/>
      <c r="Z41" s="104"/>
      <c r="AA41" s="104"/>
      <c r="AB41" s="105"/>
      <c r="AC41" s="103" t="str">
        <f>INDEX(PT_DIFFERENTIATION_NTAR,MATCH(A41,PT_DIFFERENTIATION_NTAR_ID,0))</f>
        <v>Тариф на холодную воду питьевую</v>
      </c>
      <c r="AD41" s="104"/>
      <c r="AE41" s="104"/>
      <c r="AF41" s="104"/>
      <c r="AG41" s="104"/>
      <c r="AH41" s="104"/>
      <c r="AI41" s="104"/>
      <c r="AJ41" s="103"/>
      <c r="AK41" s="104"/>
      <c r="AL41" s="104"/>
      <c r="AM41" s="104"/>
      <c r="AN41" s="104"/>
      <c r="AO41" s="104"/>
      <c r="AP41" s="105"/>
      <c r="AQ41" s="103"/>
      <c r="AR41" s="104"/>
      <c r="AS41" s="104"/>
      <c r="AT41" s="104"/>
      <c r="AU41" s="104"/>
      <c r="AV41" s="104"/>
      <c r="AW41" s="105"/>
      <c r="AX41" s="103"/>
      <c r="AY41" s="104"/>
      <c r="AZ41" s="104"/>
      <c r="BA41" s="104"/>
      <c r="BB41" s="104"/>
      <c r="BC41" s="104"/>
      <c r="BD41" s="105"/>
      <c r="BE41" s="103"/>
      <c r="BF41" s="104"/>
      <c r="BG41" s="104"/>
      <c r="BH41" s="104"/>
      <c r="BI41" s="104"/>
      <c r="BJ41" s="104"/>
      <c r="BK41" s="105"/>
      <c r="BL41" s="103"/>
      <c r="BM41" s="104"/>
      <c r="BN41" s="104"/>
      <c r="BO41" s="104"/>
      <c r="BP41" s="104"/>
      <c r="BQ41" s="104"/>
      <c r="BR41" s="105"/>
      <c r="BS41" s="103"/>
      <c r="BT41" s="104"/>
      <c r="BU41" s="104"/>
      <c r="BV41" s="104"/>
      <c r="BW41" s="104"/>
      <c r="BX41" s="104"/>
      <c r="BY41" s="105"/>
      <c r="BZ41" s="103"/>
      <c r="CA41" s="104"/>
      <c r="CB41" s="104"/>
      <c r="CC41" s="104"/>
      <c r="CD41" s="104"/>
      <c r="CE41" s="104"/>
      <c r="CF41" s="105"/>
      <c r="CG41" s="105"/>
      <c r="CH41" s="18" t="str">
        <f>"Указывается наименование тарифа в случае "&amp;IF(TEMPLATE_GROUP="P","утверждения нескольких тарифов","подачи предложения по нескольким тарифам")&amp;".В случае наличия нескольких тарифов информация по ним указывается в отдельных строках."</f>
        <v>Указывается наименование тарифа в случае утверждения нескольких тарифов.В случае наличия нескольких тарифов информация по ним указывается в отдельных строках.</v>
      </c>
      <c r="CJ41" s="19"/>
      <c r="CK41" s="19" t="str">
        <f t="shared" ref="CK41:CK57" si="1">IF(T41="","",T41)</f>
        <v>Наименование тарифа</v>
      </c>
      <c r="CL41" s="19"/>
      <c r="CM41" s="19"/>
    </row>
    <row r="42" spans="1:91" ht="23.25" customHeight="1">
      <c r="A42" s="10" t="s">
        <v>57</v>
      </c>
      <c r="B42" s="10" t="s">
        <v>58</v>
      </c>
      <c r="C42" s="10"/>
      <c r="D42" s="10"/>
      <c r="E42" s="106"/>
      <c r="F42" s="107">
        <v>1</v>
      </c>
      <c r="G42" s="10"/>
      <c r="H42" s="10"/>
      <c r="I42" s="10"/>
      <c r="J42" s="10"/>
      <c r="K42" s="10"/>
      <c r="L42" s="11"/>
      <c r="M42" s="12"/>
      <c r="N42" s="12"/>
      <c r="O42" s="12"/>
      <c r="P42" s="20"/>
      <c r="Q42" s="21"/>
      <c r="R42" s="22"/>
      <c r="S42" s="15" t="str">
        <f>INDEX(PT_DIFFERENTIATION_NUM_TER,MATCH(B42,PT_DIFFERENTIATION_TER_ID,0))</f>
        <v>1.1</v>
      </c>
      <c r="T42" s="23" t="s">
        <v>1</v>
      </c>
      <c r="U42" s="17"/>
      <c r="V42" s="103"/>
      <c r="W42" s="104"/>
      <c r="X42" s="104"/>
      <c r="Y42" s="104"/>
      <c r="Z42" s="104"/>
      <c r="AA42" s="104"/>
      <c r="AB42" s="105"/>
      <c r="AC42" s="103" t="str">
        <f>INDEX(PT_DIFFERENTIATION_TER,MATCH(B42,PT_DIFFERENTIATION_TER_ID,0))</f>
        <v>без дифференциации</v>
      </c>
      <c r="AD42" s="104"/>
      <c r="AE42" s="104"/>
      <c r="AF42" s="104"/>
      <c r="AG42" s="104"/>
      <c r="AH42" s="104"/>
      <c r="AI42" s="104"/>
      <c r="AJ42" s="103"/>
      <c r="AK42" s="104"/>
      <c r="AL42" s="104"/>
      <c r="AM42" s="104"/>
      <c r="AN42" s="104"/>
      <c r="AO42" s="104"/>
      <c r="AP42" s="105"/>
      <c r="AQ42" s="103"/>
      <c r="AR42" s="104"/>
      <c r="AS42" s="104"/>
      <c r="AT42" s="104"/>
      <c r="AU42" s="104"/>
      <c r="AV42" s="104"/>
      <c r="AW42" s="105"/>
      <c r="AX42" s="103"/>
      <c r="AY42" s="104"/>
      <c r="AZ42" s="104"/>
      <c r="BA42" s="104"/>
      <c r="BB42" s="104"/>
      <c r="BC42" s="104"/>
      <c r="BD42" s="105"/>
      <c r="BE42" s="103"/>
      <c r="BF42" s="104"/>
      <c r="BG42" s="104"/>
      <c r="BH42" s="104"/>
      <c r="BI42" s="104"/>
      <c r="BJ42" s="104"/>
      <c r="BK42" s="105"/>
      <c r="BL42" s="103"/>
      <c r="BM42" s="104"/>
      <c r="BN42" s="104"/>
      <c r="BO42" s="104"/>
      <c r="BP42" s="104"/>
      <c r="BQ42" s="104"/>
      <c r="BR42" s="105"/>
      <c r="BS42" s="103"/>
      <c r="BT42" s="104"/>
      <c r="BU42" s="104"/>
      <c r="BV42" s="104"/>
      <c r="BW42" s="104"/>
      <c r="BX42" s="104"/>
      <c r="BY42" s="105"/>
      <c r="BZ42" s="103"/>
      <c r="CA42" s="104"/>
      <c r="CB42" s="104"/>
      <c r="CC42" s="104"/>
      <c r="CD42" s="104"/>
      <c r="CE42" s="104"/>
      <c r="CF42" s="105"/>
      <c r="CG42" s="105"/>
      <c r="CH42" s="18" t="s">
        <v>2</v>
      </c>
      <c r="CJ42" s="19"/>
      <c r="CK42" s="19" t="str">
        <f t="shared" si="1"/>
        <v>Территория действия тарифа</v>
      </c>
      <c r="CL42" s="19"/>
      <c r="CM42" s="19"/>
    </row>
    <row r="43" spans="1:91" ht="23.25" customHeight="1">
      <c r="A43" s="10" t="s">
        <v>57</v>
      </c>
      <c r="B43" s="10" t="s">
        <v>58</v>
      </c>
      <c r="C43" s="10" t="s">
        <v>59</v>
      </c>
      <c r="D43" s="10"/>
      <c r="E43" s="106"/>
      <c r="F43" s="106"/>
      <c r="G43" s="107">
        <v>1</v>
      </c>
      <c r="H43" s="10"/>
      <c r="I43" s="10"/>
      <c r="J43" s="10"/>
      <c r="K43" s="10"/>
      <c r="L43" s="11"/>
      <c r="M43" s="12"/>
      <c r="N43" s="12"/>
      <c r="O43" s="12"/>
      <c r="P43" s="24"/>
      <c r="Q43" s="21"/>
      <c r="R43" s="22"/>
      <c r="S43" s="15" t="str">
        <f>INDEX(PT_DIFFERENTIATION_NUM_CS,MATCH(C43,PT_DIFFERENTIATION_CS_ID,0))</f>
        <v>1.1.1</v>
      </c>
      <c r="T43" s="25" t="s">
        <v>3</v>
      </c>
      <c r="U43" s="17"/>
      <c r="V43" s="103"/>
      <c r="W43" s="104"/>
      <c r="X43" s="104"/>
      <c r="Y43" s="104"/>
      <c r="Z43" s="104"/>
      <c r="AA43" s="104"/>
      <c r="AB43" s="105"/>
      <c r="AC43" s="103" t="str">
        <f>INDEX(PT_DIFFERENTIATION_CS,MATCH(C43,PT_DIFFERENTIATION_CS_ID,0))</f>
        <v>без дифференциации</v>
      </c>
      <c r="AD43" s="104"/>
      <c r="AE43" s="104"/>
      <c r="AF43" s="104"/>
      <c r="AG43" s="104"/>
      <c r="AH43" s="104"/>
      <c r="AI43" s="104"/>
      <c r="AJ43" s="103"/>
      <c r="AK43" s="104"/>
      <c r="AL43" s="104"/>
      <c r="AM43" s="104"/>
      <c r="AN43" s="104"/>
      <c r="AO43" s="104"/>
      <c r="AP43" s="105"/>
      <c r="AQ43" s="103"/>
      <c r="AR43" s="104"/>
      <c r="AS43" s="104"/>
      <c r="AT43" s="104"/>
      <c r="AU43" s="104"/>
      <c r="AV43" s="104"/>
      <c r="AW43" s="105"/>
      <c r="AX43" s="103"/>
      <c r="AY43" s="104"/>
      <c r="AZ43" s="104"/>
      <c r="BA43" s="104"/>
      <c r="BB43" s="104"/>
      <c r="BC43" s="104"/>
      <c r="BD43" s="105"/>
      <c r="BE43" s="103"/>
      <c r="BF43" s="104"/>
      <c r="BG43" s="104"/>
      <c r="BH43" s="104"/>
      <c r="BI43" s="104"/>
      <c r="BJ43" s="104"/>
      <c r="BK43" s="105"/>
      <c r="BL43" s="103"/>
      <c r="BM43" s="104"/>
      <c r="BN43" s="104"/>
      <c r="BO43" s="104"/>
      <c r="BP43" s="104"/>
      <c r="BQ43" s="104"/>
      <c r="BR43" s="105"/>
      <c r="BS43" s="103"/>
      <c r="BT43" s="104"/>
      <c r="BU43" s="104"/>
      <c r="BV43" s="104"/>
      <c r="BW43" s="104"/>
      <c r="BX43" s="104"/>
      <c r="BY43" s="105"/>
      <c r="BZ43" s="103"/>
      <c r="CA43" s="104"/>
      <c r="CB43" s="104"/>
      <c r="CC43" s="104"/>
      <c r="CD43" s="104"/>
      <c r="CE43" s="104"/>
      <c r="CF43" s="105"/>
      <c r="CG43" s="105"/>
      <c r="CH43" s="18" t="s">
        <v>4</v>
      </c>
      <c r="CJ43" s="19"/>
      <c r="CK43" s="19" t="str">
        <f t="shared" si="1"/>
        <v>Наименование централизованной системы холодного водоснабжения</v>
      </c>
      <c r="CL43" s="19"/>
      <c r="CM43" s="19"/>
    </row>
    <row r="44" spans="1:91" ht="23.25" customHeight="1">
      <c r="A44" s="10" t="s">
        <v>57</v>
      </c>
      <c r="B44" s="10" t="s">
        <v>58</v>
      </c>
      <c r="C44" s="10" t="s">
        <v>59</v>
      </c>
      <c r="D44" s="10" t="s">
        <v>60</v>
      </c>
      <c r="E44" s="106"/>
      <c r="F44" s="106"/>
      <c r="G44" s="106"/>
      <c r="H44" s="106"/>
      <c r="I44" s="96" t="str">
        <f>S43&amp;".1"</f>
        <v>1.1.1.1</v>
      </c>
      <c r="J44" s="10"/>
      <c r="K44" s="10"/>
      <c r="L44" s="11"/>
      <c r="P44" s="99">
        <v>1</v>
      </c>
      <c r="Q44" s="26"/>
      <c r="R44" s="27"/>
      <c r="S44" s="15" t="str">
        <f>$I44</f>
        <v>1.1.1.1</v>
      </c>
      <c r="T44" s="28" t="s">
        <v>5</v>
      </c>
      <c r="U44" s="17"/>
      <c r="V44" s="108"/>
      <c r="W44" s="109"/>
      <c r="X44" s="109"/>
      <c r="Y44" s="109"/>
      <c r="Z44" s="109"/>
      <c r="AA44" s="109"/>
      <c r="AB44" s="110"/>
      <c r="AC44" s="111"/>
      <c r="AD44" s="112"/>
      <c r="AE44" s="112"/>
      <c r="AF44" s="112"/>
      <c r="AG44" s="112"/>
      <c r="AH44" s="112"/>
      <c r="AI44" s="112"/>
      <c r="AJ44" s="108"/>
      <c r="AK44" s="109"/>
      <c r="AL44" s="109"/>
      <c r="AM44" s="109"/>
      <c r="AN44" s="109"/>
      <c r="AO44" s="109"/>
      <c r="AP44" s="110"/>
      <c r="AQ44" s="108"/>
      <c r="AR44" s="109"/>
      <c r="AS44" s="109"/>
      <c r="AT44" s="109"/>
      <c r="AU44" s="109"/>
      <c r="AV44" s="109"/>
      <c r="AW44" s="110"/>
      <c r="AX44" s="108"/>
      <c r="AY44" s="109"/>
      <c r="AZ44" s="109"/>
      <c r="BA44" s="109"/>
      <c r="BB44" s="109"/>
      <c r="BC44" s="109"/>
      <c r="BD44" s="110"/>
      <c r="BE44" s="108"/>
      <c r="BF44" s="109"/>
      <c r="BG44" s="109"/>
      <c r="BH44" s="109"/>
      <c r="BI44" s="109"/>
      <c r="BJ44" s="109"/>
      <c r="BK44" s="110"/>
      <c r="BL44" s="108"/>
      <c r="BM44" s="109"/>
      <c r="BN44" s="109"/>
      <c r="BO44" s="109"/>
      <c r="BP44" s="109"/>
      <c r="BQ44" s="109"/>
      <c r="BR44" s="110"/>
      <c r="BS44" s="108"/>
      <c r="BT44" s="109"/>
      <c r="BU44" s="109"/>
      <c r="BV44" s="109"/>
      <c r="BW44" s="109"/>
      <c r="BX44" s="109"/>
      <c r="BY44" s="110"/>
      <c r="BZ44" s="108"/>
      <c r="CA44" s="109"/>
      <c r="CB44" s="109"/>
      <c r="CC44" s="109"/>
      <c r="CD44" s="109"/>
      <c r="CE44" s="109"/>
      <c r="CF44" s="110"/>
      <c r="CG44" s="113"/>
      <c r="CH44" s="18" t="s">
        <v>6</v>
      </c>
      <c r="CJ44" s="19"/>
      <c r="CK44" s="19" t="str">
        <f t="shared" si="1"/>
        <v>Наименование признака дифференциации</v>
      </c>
      <c r="CL44" s="19"/>
      <c r="CM44" s="19"/>
    </row>
    <row r="45" spans="1:91" ht="23.25" customHeight="1">
      <c r="A45" s="10" t="s">
        <v>57</v>
      </c>
      <c r="B45" s="10" t="s">
        <v>58</v>
      </c>
      <c r="C45" s="10" t="s">
        <v>59</v>
      </c>
      <c r="D45" s="10" t="s">
        <v>60</v>
      </c>
      <c r="E45" s="106"/>
      <c r="F45" s="106"/>
      <c r="G45" s="106"/>
      <c r="H45" s="106"/>
      <c r="I45" s="97"/>
      <c r="J45" s="96" t="str">
        <f>I44&amp;".1"</f>
        <v>1.1.1.1.1</v>
      </c>
      <c r="K45" s="10"/>
      <c r="L45" s="11" t="s">
        <v>7</v>
      </c>
      <c r="P45" s="99"/>
      <c r="Q45" s="99">
        <v>1</v>
      </c>
      <c r="R45" s="29"/>
      <c r="S45" s="15" t="str">
        <f>$J45</f>
        <v>1.1.1.1.1</v>
      </c>
      <c r="T45" s="30" t="s">
        <v>8</v>
      </c>
      <c r="U45" s="17"/>
      <c r="V45" s="100"/>
      <c r="W45" s="101"/>
      <c r="X45" s="101"/>
      <c r="Y45" s="101"/>
      <c r="Z45" s="101"/>
      <c r="AA45" s="101"/>
      <c r="AB45" s="102"/>
      <c r="AC45" s="100" t="s">
        <v>61</v>
      </c>
      <c r="AD45" s="101"/>
      <c r="AE45" s="101"/>
      <c r="AF45" s="101"/>
      <c r="AG45" s="101"/>
      <c r="AH45" s="101"/>
      <c r="AI45" s="101"/>
      <c r="AJ45" s="100"/>
      <c r="AK45" s="101"/>
      <c r="AL45" s="101"/>
      <c r="AM45" s="101"/>
      <c r="AN45" s="101"/>
      <c r="AO45" s="101"/>
      <c r="AP45" s="102"/>
      <c r="AQ45" s="100"/>
      <c r="AR45" s="101"/>
      <c r="AS45" s="101"/>
      <c r="AT45" s="101"/>
      <c r="AU45" s="101"/>
      <c r="AV45" s="101"/>
      <c r="AW45" s="102"/>
      <c r="AX45" s="100"/>
      <c r="AY45" s="101"/>
      <c r="AZ45" s="101"/>
      <c r="BA45" s="101"/>
      <c r="BB45" s="101"/>
      <c r="BC45" s="101"/>
      <c r="BD45" s="102"/>
      <c r="BE45" s="100"/>
      <c r="BF45" s="101"/>
      <c r="BG45" s="101"/>
      <c r="BH45" s="101"/>
      <c r="BI45" s="101"/>
      <c r="BJ45" s="101"/>
      <c r="BK45" s="102"/>
      <c r="BL45" s="100"/>
      <c r="BM45" s="101"/>
      <c r="BN45" s="101"/>
      <c r="BO45" s="101"/>
      <c r="BP45" s="101"/>
      <c r="BQ45" s="101"/>
      <c r="BR45" s="102"/>
      <c r="BS45" s="100"/>
      <c r="BT45" s="101"/>
      <c r="BU45" s="101"/>
      <c r="BV45" s="101"/>
      <c r="BW45" s="101"/>
      <c r="BX45" s="101"/>
      <c r="BY45" s="102"/>
      <c r="BZ45" s="100"/>
      <c r="CA45" s="101"/>
      <c r="CB45" s="101"/>
      <c r="CC45" s="101"/>
      <c r="CD45" s="101"/>
      <c r="CE45" s="101"/>
      <c r="CF45" s="102"/>
      <c r="CG45" s="102"/>
      <c r="CH45" s="31" t="s">
        <v>9</v>
      </c>
      <c r="CJ45" s="19"/>
      <c r="CK45" s="19" t="str">
        <f t="shared" si="1"/>
        <v>Группа потребителей</v>
      </c>
      <c r="CL45" s="19"/>
      <c r="CM45" s="19"/>
    </row>
    <row r="46" spans="1:91" ht="23.25" customHeight="1">
      <c r="A46" s="10" t="s">
        <v>57</v>
      </c>
      <c r="B46" s="10" t="s">
        <v>58</v>
      </c>
      <c r="C46" s="10" t="s">
        <v>59</v>
      </c>
      <c r="D46" s="10" t="s">
        <v>60</v>
      </c>
      <c r="E46" s="106"/>
      <c r="F46" s="106"/>
      <c r="G46" s="106"/>
      <c r="H46" s="106"/>
      <c r="I46" s="97"/>
      <c r="J46" s="97"/>
      <c r="K46" s="96" t="str">
        <f>J45&amp;".1"</f>
        <v>1.1.1.1.1.1</v>
      </c>
      <c r="L46" s="11"/>
      <c r="P46" s="99"/>
      <c r="Q46" s="99"/>
      <c r="R46" s="29">
        <v>1</v>
      </c>
      <c r="S46" s="15" t="str">
        <f>$K46</f>
        <v>1.1.1.1.1.1</v>
      </c>
      <c r="T46" s="32" t="s">
        <v>62</v>
      </c>
      <c r="U46" s="17"/>
      <c r="V46" s="33"/>
      <c r="W46" s="33"/>
      <c r="X46" s="34"/>
      <c r="Y46" s="90"/>
      <c r="Z46" s="89" t="s">
        <v>10</v>
      </c>
      <c r="AA46" s="94"/>
      <c r="AB46" s="89" t="s">
        <v>10</v>
      </c>
      <c r="AC46" s="33">
        <v>59.15</v>
      </c>
      <c r="AD46" s="33"/>
      <c r="AE46" s="34"/>
      <c r="AF46" s="90">
        <v>45292</v>
      </c>
      <c r="AG46" s="89" t="s">
        <v>10</v>
      </c>
      <c r="AH46" s="94">
        <v>45473</v>
      </c>
      <c r="AI46" s="89" t="s">
        <v>10</v>
      </c>
      <c r="AJ46" s="33">
        <v>64.819999999999993</v>
      </c>
      <c r="AK46" s="33"/>
      <c r="AL46" s="34"/>
      <c r="AM46" s="90">
        <v>45474</v>
      </c>
      <c r="AN46" s="89" t="s">
        <v>10</v>
      </c>
      <c r="AO46" s="94">
        <v>45657</v>
      </c>
      <c r="AP46" s="89" t="s">
        <v>10</v>
      </c>
      <c r="AQ46" s="33">
        <v>64.819999999999993</v>
      </c>
      <c r="AR46" s="33"/>
      <c r="AS46" s="34"/>
      <c r="AT46" s="90">
        <v>45658</v>
      </c>
      <c r="AU46" s="89" t="s">
        <v>10</v>
      </c>
      <c r="AV46" s="94">
        <v>45838</v>
      </c>
      <c r="AW46" s="89" t="s">
        <v>10</v>
      </c>
      <c r="AX46" s="33">
        <v>68.5</v>
      </c>
      <c r="AY46" s="33"/>
      <c r="AZ46" s="34"/>
      <c r="BA46" s="90">
        <v>45839</v>
      </c>
      <c r="BB46" s="89" t="s">
        <v>10</v>
      </c>
      <c r="BC46" s="94">
        <v>46022</v>
      </c>
      <c r="BD46" s="89" t="s">
        <v>10</v>
      </c>
      <c r="BE46" s="33">
        <v>68.5</v>
      </c>
      <c r="BF46" s="33"/>
      <c r="BG46" s="34"/>
      <c r="BH46" s="90">
        <v>46023</v>
      </c>
      <c r="BI46" s="89" t="s">
        <v>10</v>
      </c>
      <c r="BJ46" s="94">
        <v>46203</v>
      </c>
      <c r="BK46" s="89" t="s">
        <v>10</v>
      </c>
      <c r="BL46" s="33">
        <v>71.23</v>
      </c>
      <c r="BM46" s="33"/>
      <c r="BN46" s="34"/>
      <c r="BO46" s="90">
        <v>46204</v>
      </c>
      <c r="BP46" s="89" t="s">
        <v>10</v>
      </c>
      <c r="BQ46" s="94">
        <v>46387</v>
      </c>
      <c r="BR46" s="89" t="s">
        <v>10</v>
      </c>
      <c r="BS46" s="33">
        <v>71.23</v>
      </c>
      <c r="BT46" s="33"/>
      <c r="BU46" s="34"/>
      <c r="BV46" s="90">
        <v>46388</v>
      </c>
      <c r="BW46" s="89" t="s">
        <v>10</v>
      </c>
      <c r="BX46" s="94">
        <v>46568</v>
      </c>
      <c r="BY46" s="89" t="s">
        <v>10</v>
      </c>
      <c r="BZ46" s="33">
        <v>74.069999999999993</v>
      </c>
      <c r="CA46" s="33"/>
      <c r="CB46" s="34"/>
      <c r="CC46" s="90">
        <v>46569</v>
      </c>
      <c r="CD46" s="89" t="s">
        <v>10</v>
      </c>
      <c r="CE46" s="94">
        <v>46752</v>
      </c>
      <c r="CF46" s="89" t="s">
        <v>10</v>
      </c>
      <c r="CG46" s="35"/>
      <c r="CH46" s="92" t="str">
        <f>"В колонке 'Параметр дифференциации тарифов' указывается значение дополнительного признака дифференциации.При "&amp;IF(TEMPLATE_GROUP="P","утверждении двухставочного тарифа","подаче предложения на двухставочный тариф")&amp;" колонка 'Одноставочный тариф' не заполняется.При "&amp;IF(TEMPLATE_GROUP="P","утверждении одноставочного тарифа","подаче предложения на одноставочный тариф")&amp;" колонки в блоке 'Двухставочный тариф' не заполняются.Даты начала и окончания действия тарифов указываются в виде 'ДД.ММ.ГГГГ'.В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дифференциации.При утверждении двухставочного тарифа колонка 'Одноставочный тариф' не заполняется.При утверждении одноставочного тарифа колонки в блоке 'Двухставочный тариф' не заполняются.Даты начала и окончания действия тарифов указываются в виде 'ДД.ММ.ГГГГ'.В случае отсутствия даты окончания действия тарифа в колонке 'Дата окончания' указывается 'Нет'.</v>
      </c>
      <c r="CI46" s="8" t="e">
        <f ca="1">STRCHECKDATE(V47:CG47)</f>
        <v>#NAME?</v>
      </c>
      <c r="CJ46" s="19"/>
      <c r="CK46" s="19" t="str">
        <f t="shared" si="1"/>
        <v>прочие потребители (без учета НДС)</v>
      </c>
      <c r="CL46" s="19"/>
      <c r="CM46" s="19"/>
    </row>
    <row r="47" spans="1:91" ht="0" hidden="1" customHeight="1">
      <c r="A47" s="10" t="s">
        <v>57</v>
      </c>
      <c r="B47" s="10" t="s">
        <v>58</v>
      </c>
      <c r="C47" s="10" t="s">
        <v>59</v>
      </c>
      <c r="D47" s="10" t="s">
        <v>60</v>
      </c>
      <c r="E47" s="106"/>
      <c r="F47" s="106"/>
      <c r="G47" s="106"/>
      <c r="H47" s="106"/>
      <c r="I47" s="97"/>
      <c r="J47" s="97"/>
      <c r="K47" s="96"/>
      <c r="L47" s="11"/>
      <c r="P47" s="99"/>
      <c r="Q47" s="99"/>
      <c r="R47" s="29"/>
      <c r="S47" s="36"/>
      <c r="T47" s="17"/>
      <c r="U47" s="17"/>
      <c r="V47" s="37"/>
      <c r="W47" s="37"/>
      <c r="X47" s="38" t="str">
        <f>Y46&amp;"-"&amp;AA46</f>
        <v>-</v>
      </c>
      <c r="Y47" s="91"/>
      <c r="Z47" s="89"/>
      <c r="AA47" s="95"/>
      <c r="AB47" s="89"/>
      <c r="AC47" s="37"/>
      <c r="AD47" s="37"/>
      <c r="AE47" s="38" t="str">
        <f>AF46&amp;"-"&amp;AH46</f>
        <v>45292-45473</v>
      </c>
      <c r="AF47" s="91"/>
      <c r="AG47" s="89"/>
      <c r="AH47" s="95"/>
      <c r="AI47" s="89"/>
      <c r="AJ47" s="37"/>
      <c r="AK47" s="37"/>
      <c r="AL47" s="38" t="str">
        <f>AM46&amp;"-"&amp;AO46</f>
        <v>45474-45657</v>
      </c>
      <c r="AM47" s="91"/>
      <c r="AN47" s="89"/>
      <c r="AO47" s="95"/>
      <c r="AP47" s="89"/>
      <c r="AQ47" s="37"/>
      <c r="AR47" s="37"/>
      <c r="AS47" s="38" t="str">
        <f>AT46&amp;"-"&amp;AV46</f>
        <v>45658-45838</v>
      </c>
      <c r="AT47" s="91"/>
      <c r="AU47" s="89"/>
      <c r="AV47" s="95"/>
      <c r="AW47" s="89"/>
      <c r="AX47" s="37"/>
      <c r="AY47" s="37"/>
      <c r="AZ47" s="38" t="str">
        <f>BA46&amp;"-"&amp;BC46</f>
        <v>45839-46022</v>
      </c>
      <c r="BA47" s="91"/>
      <c r="BB47" s="89"/>
      <c r="BC47" s="95"/>
      <c r="BD47" s="89"/>
      <c r="BE47" s="37"/>
      <c r="BF47" s="37"/>
      <c r="BG47" s="38" t="str">
        <f>BH46&amp;"-"&amp;BJ46</f>
        <v>46023-46203</v>
      </c>
      <c r="BH47" s="91"/>
      <c r="BI47" s="89"/>
      <c r="BJ47" s="95"/>
      <c r="BK47" s="89"/>
      <c r="BL47" s="37"/>
      <c r="BM47" s="37"/>
      <c r="BN47" s="38" t="str">
        <f>BO46&amp;"-"&amp;BQ46</f>
        <v>46204-46387</v>
      </c>
      <c r="BO47" s="91"/>
      <c r="BP47" s="89"/>
      <c r="BQ47" s="95"/>
      <c r="BR47" s="89"/>
      <c r="BS47" s="37"/>
      <c r="BT47" s="37"/>
      <c r="BU47" s="38" t="str">
        <f>BV46&amp;"-"&amp;BX46</f>
        <v>46388-46568</v>
      </c>
      <c r="BV47" s="91"/>
      <c r="BW47" s="89"/>
      <c r="BX47" s="95"/>
      <c r="BY47" s="89"/>
      <c r="BZ47" s="37"/>
      <c r="CA47" s="37"/>
      <c r="CB47" s="38" t="str">
        <f>CC46&amp;"-"&amp;CE46</f>
        <v>46569-46752</v>
      </c>
      <c r="CC47" s="91"/>
      <c r="CD47" s="89"/>
      <c r="CE47" s="95"/>
      <c r="CF47" s="89"/>
      <c r="CG47" s="39"/>
      <c r="CH47" s="92"/>
      <c r="CJ47" s="19"/>
      <c r="CK47" s="19" t="str">
        <f t="shared" si="1"/>
        <v/>
      </c>
      <c r="CL47" s="19"/>
      <c r="CM47" s="19"/>
    </row>
    <row r="48" spans="1:91" ht="21" customHeight="1">
      <c r="A48" s="10" t="s">
        <v>57</v>
      </c>
      <c r="B48" s="10" t="s">
        <v>58</v>
      </c>
      <c r="C48" s="10" t="s">
        <v>59</v>
      </c>
      <c r="D48" s="10" t="s">
        <v>60</v>
      </c>
      <c r="E48" s="106"/>
      <c r="F48" s="106"/>
      <c r="G48" s="106"/>
      <c r="H48" s="106"/>
      <c r="I48" s="97"/>
      <c r="J48" s="96"/>
      <c r="K48" s="10"/>
      <c r="L48" s="11"/>
      <c r="P48" s="99"/>
      <c r="Q48" s="99"/>
      <c r="R48" s="27"/>
      <c r="S48" s="40"/>
      <c r="T48" s="41" t="s">
        <v>11</v>
      </c>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18" t="s">
        <v>12</v>
      </c>
      <c r="CJ48" s="19"/>
      <c r="CK48" s="19" t="str">
        <f t="shared" si="1"/>
        <v>Добавить значение признака дифференциации</v>
      </c>
      <c r="CL48" s="19"/>
      <c r="CM48" s="19"/>
    </row>
    <row r="49" spans="1:91" ht="23.25" customHeight="1">
      <c r="A49" s="10"/>
      <c r="B49" s="10"/>
      <c r="C49" s="10"/>
      <c r="D49" s="10"/>
      <c r="E49" s="106"/>
      <c r="F49" s="106"/>
      <c r="G49" s="106"/>
      <c r="H49" s="106"/>
      <c r="I49" s="97"/>
      <c r="J49" s="96" t="str">
        <f>I44&amp;".2"</f>
        <v>1.1.1.1.2</v>
      </c>
      <c r="K49" s="10"/>
      <c r="L49" s="11" t="s">
        <v>7</v>
      </c>
      <c r="P49" s="99"/>
      <c r="Q49" s="98" t="s">
        <v>30</v>
      </c>
      <c r="R49" s="29"/>
      <c r="S49" s="15" t="str">
        <f>$J49</f>
        <v>1.1.1.1.2</v>
      </c>
      <c r="T49" s="30" t="s">
        <v>8</v>
      </c>
      <c r="U49" s="17"/>
      <c r="V49" s="100"/>
      <c r="W49" s="101"/>
      <c r="X49" s="101"/>
      <c r="Y49" s="101"/>
      <c r="Z49" s="101"/>
      <c r="AA49" s="101"/>
      <c r="AB49" s="102"/>
      <c r="AC49" s="100" t="s">
        <v>63</v>
      </c>
      <c r="AD49" s="101"/>
      <c r="AE49" s="101"/>
      <c r="AF49" s="101"/>
      <c r="AG49" s="101"/>
      <c r="AH49" s="101"/>
      <c r="AI49" s="101"/>
      <c r="AJ49" s="100"/>
      <c r="AK49" s="101"/>
      <c r="AL49" s="101"/>
      <c r="AM49" s="101"/>
      <c r="AN49" s="101"/>
      <c r="AO49" s="101"/>
      <c r="AP49" s="102"/>
      <c r="AQ49" s="100"/>
      <c r="AR49" s="101"/>
      <c r="AS49" s="101"/>
      <c r="AT49" s="101"/>
      <c r="AU49" s="101"/>
      <c r="AV49" s="101"/>
      <c r="AW49" s="102"/>
      <c r="AX49" s="100"/>
      <c r="AY49" s="101"/>
      <c r="AZ49" s="101"/>
      <c r="BA49" s="101"/>
      <c r="BB49" s="101"/>
      <c r="BC49" s="101"/>
      <c r="BD49" s="102"/>
      <c r="BE49" s="100"/>
      <c r="BF49" s="101"/>
      <c r="BG49" s="101"/>
      <c r="BH49" s="101"/>
      <c r="BI49" s="101"/>
      <c r="BJ49" s="101"/>
      <c r="BK49" s="102"/>
      <c r="BL49" s="100"/>
      <c r="BM49" s="101"/>
      <c r="BN49" s="101"/>
      <c r="BO49" s="101"/>
      <c r="BP49" s="101"/>
      <c r="BQ49" s="101"/>
      <c r="BR49" s="102"/>
      <c r="BS49" s="100"/>
      <c r="BT49" s="101"/>
      <c r="BU49" s="101"/>
      <c r="BV49" s="101"/>
      <c r="BW49" s="101"/>
      <c r="BX49" s="101"/>
      <c r="BY49" s="102"/>
      <c r="BZ49" s="100"/>
      <c r="CA49" s="101"/>
      <c r="CB49" s="101"/>
      <c r="CC49" s="101"/>
      <c r="CD49" s="101"/>
      <c r="CE49" s="101"/>
      <c r="CF49" s="102"/>
      <c r="CG49" s="102"/>
      <c r="CH49" s="31" t="s">
        <v>9</v>
      </c>
      <c r="CJ49" s="19"/>
      <c r="CK49" s="19" t="str">
        <f t="shared" si="1"/>
        <v>Группа потребителей</v>
      </c>
      <c r="CL49" s="19"/>
      <c r="CM49" s="19"/>
    </row>
    <row r="50" spans="1:91" ht="23.25" customHeight="1">
      <c r="A50" s="10"/>
      <c r="B50" s="10"/>
      <c r="C50" s="10"/>
      <c r="D50" s="10"/>
      <c r="E50" s="106"/>
      <c r="F50" s="106"/>
      <c r="G50" s="106"/>
      <c r="H50" s="106"/>
      <c r="I50" s="97"/>
      <c r="J50" s="97" t="str">
        <f>I44&amp;".1"</f>
        <v>1.1.1.1.1</v>
      </c>
      <c r="K50" s="96" t="str">
        <f>J49&amp;".1"</f>
        <v>1.1.1.1.2.1</v>
      </c>
      <c r="L50" s="11"/>
      <c r="P50" s="99"/>
      <c r="Q50" s="99"/>
      <c r="R50" s="29">
        <v>1</v>
      </c>
      <c r="S50" s="15" t="str">
        <f>$K50</f>
        <v>1.1.1.1.2.1</v>
      </c>
      <c r="T50" s="32" t="s">
        <v>64</v>
      </c>
      <c r="U50" s="17"/>
      <c r="V50" s="33"/>
      <c r="W50" s="33"/>
      <c r="X50" s="34"/>
      <c r="Y50" s="90"/>
      <c r="Z50" s="89" t="s">
        <v>10</v>
      </c>
      <c r="AA50" s="90"/>
      <c r="AB50" s="89" t="s">
        <v>10</v>
      </c>
      <c r="AC50" s="33">
        <v>70.98</v>
      </c>
      <c r="AD50" s="33"/>
      <c r="AE50" s="34"/>
      <c r="AF50" s="90">
        <v>45292</v>
      </c>
      <c r="AG50" s="89" t="s">
        <v>10</v>
      </c>
      <c r="AH50" s="94">
        <v>45473</v>
      </c>
      <c r="AI50" s="89" t="s">
        <v>10</v>
      </c>
      <c r="AJ50" s="33">
        <v>77.78</v>
      </c>
      <c r="AK50" s="33"/>
      <c r="AL50" s="34"/>
      <c r="AM50" s="90">
        <v>45474</v>
      </c>
      <c r="AN50" s="89" t="s">
        <v>10</v>
      </c>
      <c r="AO50" s="90">
        <v>45657</v>
      </c>
      <c r="AP50" s="89" t="s">
        <v>10</v>
      </c>
      <c r="AQ50" s="33">
        <v>77.78</v>
      </c>
      <c r="AR50" s="33"/>
      <c r="AS50" s="34"/>
      <c r="AT50" s="90">
        <v>45658</v>
      </c>
      <c r="AU50" s="89" t="s">
        <v>10</v>
      </c>
      <c r="AV50" s="90">
        <v>45838</v>
      </c>
      <c r="AW50" s="89" t="s">
        <v>10</v>
      </c>
      <c r="AX50" s="33">
        <v>82.2</v>
      </c>
      <c r="AY50" s="33"/>
      <c r="AZ50" s="34"/>
      <c r="BA50" s="90">
        <v>45839</v>
      </c>
      <c r="BB50" s="89" t="s">
        <v>10</v>
      </c>
      <c r="BC50" s="90">
        <v>46022</v>
      </c>
      <c r="BD50" s="89" t="s">
        <v>10</v>
      </c>
      <c r="BE50" s="33">
        <v>82.2</v>
      </c>
      <c r="BF50" s="33"/>
      <c r="BG50" s="34"/>
      <c r="BH50" s="90">
        <v>46023</v>
      </c>
      <c r="BI50" s="89" t="s">
        <v>10</v>
      </c>
      <c r="BJ50" s="90">
        <v>46203</v>
      </c>
      <c r="BK50" s="89" t="s">
        <v>10</v>
      </c>
      <c r="BL50" s="33">
        <v>85.48</v>
      </c>
      <c r="BM50" s="33"/>
      <c r="BN50" s="34"/>
      <c r="BO50" s="90">
        <v>46204</v>
      </c>
      <c r="BP50" s="89" t="s">
        <v>10</v>
      </c>
      <c r="BQ50" s="90">
        <v>46387</v>
      </c>
      <c r="BR50" s="89" t="s">
        <v>10</v>
      </c>
      <c r="BS50" s="33">
        <v>85.48</v>
      </c>
      <c r="BT50" s="33"/>
      <c r="BU50" s="34"/>
      <c r="BV50" s="90">
        <v>46388</v>
      </c>
      <c r="BW50" s="89" t="s">
        <v>10</v>
      </c>
      <c r="BX50" s="90">
        <v>46568</v>
      </c>
      <c r="BY50" s="89" t="s">
        <v>10</v>
      </c>
      <c r="BZ50" s="33">
        <v>88.88</v>
      </c>
      <c r="CA50" s="33"/>
      <c r="CB50" s="34"/>
      <c r="CC50" s="90">
        <v>46569</v>
      </c>
      <c r="CD50" s="89" t="s">
        <v>10</v>
      </c>
      <c r="CE50" s="90">
        <v>46752</v>
      </c>
      <c r="CF50" s="89" t="s">
        <v>10</v>
      </c>
      <c r="CG50" s="35"/>
      <c r="CH50" s="92" t="str">
        <f>"В колонке 'Параметр дифференциации тарифов' указывается значение дополнительного признака дифференциации.При "&amp;IF(TEMPLATE_GROUP="P","утверждении двухставочного тарифа","подаче предложения на двухставочный тариф")&amp;" колонка 'Одноставочный тариф' не заполняется.При "&amp;IF(TEMPLATE_GROUP="P","утверждении одноставочного тарифа","подаче предложения на одноставочный тариф")&amp;" колонки в блоке 'Двухставочный тариф' не заполняются.Даты начала и окончания действия тарифов указываются в виде 'ДД.ММ.ГГГГ'.В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дифференциации.При утверждении двухставочного тарифа колонка 'Одноставочный тариф' не заполняется.При утверждении одноставочного тарифа колонки в блоке 'Двухставочный тариф' не заполняются.Даты начала и окончания действия тарифов указываются в виде 'ДД.ММ.ГГГГ'.В случае отсутствия даты окончания действия тарифа в колонке 'Дата окончания' указывается 'Нет'.</v>
      </c>
      <c r="CI50" s="8" t="e">
        <f ca="1">STRCHECKDATE(V51:CG51)</f>
        <v>#NAME?</v>
      </c>
      <c r="CJ50" s="19"/>
      <c r="CK50" s="19" t="str">
        <f t="shared" si="1"/>
        <v>население (с учетом НДС)</v>
      </c>
      <c r="CL50" s="19"/>
      <c r="CM50" s="19"/>
    </row>
    <row r="51" spans="1:91" ht="14.25" customHeight="1">
      <c r="A51" s="10"/>
      <c r="B51" s="10"/>
      <c r="C51" s="10"/>
      <c r="D51" s="10"/>
      <c r="E51" s="106"/>
      <c r="F51" s="106"/>
      <c r="G51" s="106"/>
      <c r="H51" s="106"/>
      <c r="I51" s="97"/>
      <c r="J51" s="97" t="str">
        <f>I44&amp;".1"</f>
        <v>1.1.1.1.1</v>
      </c>
      <c r="K51" s="96"/>
      <c r="L51" s="11"/>
      <c r="P51" s="99"/>
      <c r="Q51" s="99"/>
      <c r="R51" s="29"/>
      <c r="S51" s="36"/>
      <c r="T51" s="17"/>
      <c r="U51" s="17"/>
      <c r="V51" s="37"/>
      <c r="W51" s="37"/>
      <c r="X51" s="38" t="str">
        <f>Y50&amp;"-"&amp;AA50</f>
        <v>-</v>
      </c>
      <c r="Y51" s="91"/>
      <c r="Z51" s="89"/>
      <c r="AA51" s="91"/>
      <c r="AB51" s="89"/>
      <c r="AC51" s="37"/>
      <c r="AD51" s="37"/>
      <c r="AE51" s="38" t="str">
        <f>AF50&amp;"-"&amp;AH50</f>
        <v>45292-45473</v>
      </c>
      <c r="AF51" s="91"/>
      <c r="AG51" s="89"/>
      <c r="AH51" s="95"/>
      <c r="AI51" s="89"/>
      <c r="AJ51" s="37"/>
      <c r="AK51" s="37"/>
      <c r="AL51" s="38" t="str">
        <f>AM50&amp;"-"&amp;AO50</f>
        <v>45474-45657</v>
      </c>
      <c r="AM51" s="91"/>
      <c r="AN51" s="89"/>
      <c r="AO51" s="91"/>
      <c r="AP51" s="89"/>
      <c r="AQ51" s="37"/>
      <c r="AR51" s="37"/>
      <c r="AS51" s="38" t="str">
        <f>AT50&amp;"-"&amp;AV50</f>
        <v>45658-45838</v>
      </c>
      <c r="AT51" s="91"/>
      <c r="AU51" s="89"/>
      <c r="AV51" s="91"/>
      <c r="AW51" s="89"/>
      <c r="AX51" s="37"/>
      <c r="AY51" s="37"/>
      <c r="AZ51" s="38" t="str">
        <f>BA50&amp;"-"&amp;BC50</f>
        <v>45839-46022</v>
      </c>
      <c r="BA51" s="91"/>
      <c r="BB51" s="89"/>
      <c r="BC51" s="91"/>
      <c r="BD51" s="89"/>
      <c r="BE51" s="37"/>
      <c r="BF51" s="37"/>
      <c r="BG51" s="38" t="str">
        <f>BH50&amp;"-"&amp;BJ50</f>
        <v>46023-46203</v>
      </c>
      <c r="BH51" s="91"/>
      <c r="BI51" s="89"/>
      <c r="BJ51" s="91"/>
      <c r="BK51" s="89"/>
      <c r="BL51" s="37"/>
      <c r="BM51" s="37"/>
      <c r="BN51" s="38" t="str">
        <f>BO50&amp;"-"&amp;BQ50</f>
        <v>46204-46387</v>
      </c>
      <c r="BO51" s="91"/>
      <c r="BP51" s="89"/>
      <c r="BQ51" s="91"/>
      <c r="BR51" s="89"/>
      <c r="BS51" s="37"/>
      <c r="BT51" s="37"/>
      <c r="BU51" s="38" t="str">
        <f>BV50&amp;"-"&amp;BX50</f>
        <v>46388-46568</v>
      </c>
      <c r="BV51" s="91"/>
      <c r="BW51" s="89"/>
      <c r="BX51" s="91"/>
      <c r="BY51" s="89"/>
      <c r="BZ51" s="37"/>
      <c r="CA51" s="37"/>
      <c r="CB51" s="38" t="str">
        <f>CC50&amp;"-"&amp;CE50</f>
        <v>46569-46752</v>
      </c>
      <c r="CC51" s="91"/>
      <c r="CD51" s="89"/>
      <c r="CE51" s="91"/>
      <c r="CF51" s="89"/>
      <c r="CG51" s="39"/>
      <c r="CH51" s="92"/>
      <c r="CJ51" s="19"/>
      <c r="CK51" s="19" t="str">
        <f t="shared" si="1"/>
        <v/>
      </c>
      <c r="CL51" s="19"/>
      <c r="CM51" s="19"/>
    </row>
    <row r="52" spans="1:91" ht="21" customHeight="1">
      <c r="A52" s="10"/>
      <c r="B52" s="10"/>
      <c r="C52" s="10"/>
      <c r="D52" s="10"/>
      <c r="E52" s="106"/>
      <c r="F52" s="106"/>
      <c r="G52" s="106"/>
      <c r="H52" s="106"/>
      <c r="I52" s="97"/>
      <c r="J52" s="96" t="str">
        <f>I44&amp;".1"</f>
        <v>1.1.1.1.1</v>
      </c>
      <c r="K52" s="10"/>
      <c r="L52" s="11"/>
      <c r="P52" s="99"/>
      <c r="Q52" s="99"/>
      <c r="R52" s="27"/>
      <c r="S52" s="40"/>
      <c r="T52" s="41" t="s">
        <v>11</v>
      </c>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18" t="s">
        <v>12</v>
      </c>
      <c r="CJ52" s="19"/>
      <c r="CK52" s="19" t="str">
        <f t="shared" si="1"/>
        <v>Добавить значение признака дифференциации</v>
      </c>
      <c r="CL52" s="19"/>
      <c r="CM52" s="19"/>
    </row>
    <row r="53" spans="1:91" ht="21" customHeight="1">
      <c r="A53" s="10" t="s">
        <v>57</v>
      </c>
      <c r="B53" s="10" t="s">
        <v>58</v>
      </c>
      <c r="C53" s="10" t="s">
        <v>59</v>
      </c>
      <c r="D53" s="10" t="s">
        <v>60</v>
      </c>
      <c r="E53" s="106"/>
      <c r="F53" s="106"/>
      <c r="G53" s="106"/>
      <c r="H53" s="106"/>
      <c r="I53" s="96"/>
      <c r="J53" s="10"/>
      <c r="K53" s="10"/>
      <c r="L53" s="11"/>
      <c r="P53" s="99"/>
      <c r="Q53" s="26"/>
      <c r="R53" s="27"/>
      <c r="S53" s="40"/>
      <c r="T53" s="43" t="s">
        <v>13</v>
      </c>
      <c r="U53" s="42"/>
      <c r="V53" s="42"/>
      <c r="W53" s="42"/>
      <c r="X53" s="42"/>
      <c r="Y53" s="42"/>
      <c r="Z53" s="42"/>
      <c r="AA53" s="42"/>
      <c r="AB53" s="44"/>
      <c r="AC53" s="42"/>
      <c r="AD53" s="42"/>
      <c r="AE53" s="42"/>
      <c r="AF53" s="42"/>
      <c r="AG53" s="42"/>
      <c r="AH53" s="42"/>
      <c r="AI53" s="44"/>
      <c r="AJ53" s="42"/>
      <c r="AK53" s="42"/>
      <c r="AL53" s="42"/>
      <c r="AM53" s="42"/>
      <c r="AN53" s="42"/>
      <c r="AO53" s="42"/>
      <c r="AP53" s="44"/>
      <c r="AQ53" s="42"/>
      <c r="AR53" s="42"/>
      <c r="AS53" s="42"/>
      <c r="AT53" s="42"/>
      <c r="AU53" s="42"/>
      <c r="AV53" s="42"/>
      <c r="AW53" s="44"/>
      <c r="AX53" s="42"/>
      <c r="AY53" s="42"/>
      <c r="AZ53" s="42"/>
      <c r="BA53" s="42"/>
      <c r="BB53" s="42"/>
      <c r="BC53" s="42"/>
      <c r="BD53" s="44"/>
      <c r="BE53" s="42"/>
      <c r="BF53" s="42"/>
      <c r="BG53" s="42"/>
      <c r="BH53" s="42"/>
      <c r="BI53" s="42"/>
      <c r="BJ53" s="42"/>
      <c r="BK53" s="44"/>
      <c r="BL53" s="42"/>
      <c r="BM53" s="42"/>
      <c r="BN53" s="42"/>
      <c r="BO53" s="42"/>
      <c r="BP53" s="42"/>
      <c r="BQ53" s="42"/>
      <c r="BR53" s="44"/>
      <c r="BS53" s="42"/>
      <c r="BT53" s="42"/>
      <c r="BU53" s="42"/>
      <c r="BV53" s="42"/>
      <c r="BW53" s="42"/>
      <c r="BX53" s="42"/>
      <c r="BY53" s="44"/>
      <c r="BZ53" s="42"/>
      <c r="CA53" s="42"/>
      <c r="CB53" s="42"/>
      <c r="CC53" s="42"/>
      <c r="CD53" s="42"/>
      <c r="CE53" s="42"/>
      <c r="CF53" s="44"/>
      <c r="CG53" s="42"/>
      <c r="CH53" s="45"/>
      <c r="CJ53" s="19"/>
      <c r="CK53" s="19" t="str">
        <f t="shared" si="1"/>
        <v>Добавить группу потребителей</v>
      </c>
      <c r="CL53" s="19"/>
      <c r="CM53" s="19"/>
    </row>
    <row r="54" spans="1:91" ht="21" customHeight="1">
      <c r="A54" s="10" t="s">
        <v>57</v>
      </c>
      <c r="B54" s="10" t="s">
        <v>58</v>
      </c>
      <c r="C54" s="10" t="s">
        <v>59</v>
      </c>
      <c r="D54" s="10" t="s">
        <v>60</v>
      </c>
      <c r="E54" s="106"/>
      <c r="F54" s="106"/>
      <c r="G54" s="106"/>
      <c r="H54" s="107"/>
      <c r="I54" s="10"/>
      <c r="J54" s="10"/>
      <c r="K54" s="10"/>
      <c r="L54" s="11"/>
      <c r="M54" s="12"/>
      <c r="N54" s="12"/>
      <c r="O54" s="1"/>
      <c r="P54" s="13"/>
      <c r="Q54" s="46"/>
      <c r="R54" s="14"/>
      <c r="S54" s="40"/>
      <c r="T54" s="47" t="s">
        <v>14</v>
      </c>
      <c r="U54" s="42"/>
      <c r="V54" s="42"/>
      <c r="W54" s="42"/>
      <c r="X54" s="42"/>
      <c r="Y54" s="42"/>
      <c r="Z54" s="42"/>
      <c r="AA54" s="42"/>
      <c r="AB54" s="44"/>
      <c r="AC54" s="42"/>
      <c r="AD54" s="42"/>
      <c r="AE54" s="42"/>
      <c r="AF54" s="42"/>
      <c r="AG54" s="42"/>
      <c r="AH54" s="42"/>
      <c r="AI54" s="44"/>
      <c r="AJ54" s="42"/>
      <c r="AK54" s="42"/>
      <c r="AL54" s="42"/>
      <c r="AM54" s="42"/>
      <c r="AN54" s="42"/>
      <c r="AO54" s="42"/>
      <c r="AP54" s="44"/>
      <c r="AQ54" s="42"/>
      <c r="AR54" s="42"/>
      <c r="AS54" s="42"/>
      <c r="AT54" s="42"/>
      <c r="AU54" s="42"/>
      <c r="AV54" s="42"/>
      <c r="AW54" s="44"/>
      <c r="AX54" s="42"/>
      <c r="AY54" s="42"/>
      <c r="AZ54" s="42"/>
      <c r="BA54" s="42"/>
      <c r="BB54" s="42"/>
      <c r="BC54" s="42"/>
      <c r="BD54" s="44"/>
      <c r="BE54" s="42"/>
      <c r="BF54" s="42"/>
      <c r="BG54" s="42"/>
      <c r="BH54" s="42"/>
      <c r="BI54" s="42"/>
      <c r="BJ54" s="42"/>
      <c r="BK54" s="44"/>
      <c r="BL54" s="42"/>
      <c r="BM54" s="42"/>
      <c r="BN54" s="42"/>
      <c r="BO54" s="42"/>
      <c r="BP54" s="42"/>
      <c r="BQ54" s="42"/>
      <c r="BR54" s="44"/>
      <c r="BS54" s="42"/>
      <c r="BT54" s="42"/>
      <c r="BU54" s="42"/>
      <c r="BV54" s="42"/>
      <c r="BW54" s="42"/>
      <c r="BX54" s="42"/>
      <c r="BY54" s="44"/>
      <c r="BZ54" s="42"/>
      <c r="CA54" s="42"/>
      <c r="CB54" s="42"/>
      <c r="CC54" s="42"/>
      <c r="CD54" s="42"/>
      <c r="CE54" s="42"/>
      <c r="CF54" s="44"/>
      <c r="CG54" s="42"/>
      <c r="CH54" s="48"/>
      <c r="CJ54" s="19"/>
      <c r="CK54" s="19" t="str">
        <f t="shared" si="1"/>
        <v>Добавить наименование признака дифференциации</v>
      </c>
      <c r="CL54" s="19"/>
      <c r="CM54" s="19"/>
    </row>
    <row r="55" spans="1:91" s="8" customFormat="1" ht="0" hidden="1" customHeight="1">
      <c r="A55" s="49" t="s">
        <v>57</v>
      </c>
      <c r="B55" s="49" t="s">
        <v>58</v>
      </c>
      <c r="C55" s="49"/>
      <c r="D55" s="49"/>
      <c r="E55" s="106"/>
      <c r="F55" s="107"/>
      <c r="G55" s="49"/>
      <c r="H55" s="49"/>
      <c r="I55" s="49"/>
      <c r="J55" s="49"/>
      <c r="K55" s="49"/>
      <c r="L55" s="50"/>
      <c r="M55" s="51"/>
      <c r="N55" s="51"/>
      <c r="P55" s="52"/>
      <c r="Q55" s="53"/>
      <c r="R55" s="52"/>
      <c r="S55" s="54"/>
      <c r="T55" s="55" t="s">
        <v>15</v>
      </c>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J55" s="19"/>
      <c r="CK55" s="19" t="str">
        <f t="shared" si="1"/>
        <v>Добавить централизованную систему для дифференциации</v>
      </c>
      <c r="CL55" s="19"/>
      <c r="CM55" s="19"/>
    </row>
    <row r="56" spans="1:91" s="8" customFormat="1" ht="0" hidden="1" customHeight="1">
      <c r="A56" s="49" t="s">
        <v>57</v>
      </c>
      <c r="B56" s="49"/>
      <c r="C56" s="49"/>
      <c r="D56" s="49"/>
      <c r="E56" s="107"/>
      <c r="F56" s="49"/>
      <c r="G56" s="49"/>
      <c r="H56" s="49"/>
      <c r="I56" s="49"/>
      <c r="J56" s="49"/>
      <c r="K56" s="49"/>
      <c r="L56" s="50"/>
      <c r="M56" s="51"/>
      <c r="N56" s="51"/>
      <c r="P56" s="52"/>
      <c r="Q56" s="53"/>
      <c r="R56" s="52"/>
      <c r="S56" s="54"/>
      <c r="T56" s="55" t="s">
        <v>16</v>
      </c>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J56" s="19"/>
      <c r="CK56" s="19" t="str">
        <f t="shared" si="1"/>
        <v>Добавить территорию для дифференциации</v>
      </c>
      <c r="CL56" s="19"/>
      <c r="CM56" s="19"/>
    </row>
    <row r="57" spans="1:91" s="8" customFormat="1" ht="0" hidden="1" customHeight="1">
      <c r="A57" s="49"/>
      <c r="B57" s="49"/>
      <c r="C57" s="49"/>
      <c r="D57" s="49"/>
      <c r="E57" s="49"/>
      <c r="F57" s="49"/>
      <c r="G57" s="49"/>
      <c r="H57" s="49"/>
      <c r="I57" s="49"/>
      <c r="J57" s="49"/>
      <c r="K57" s="49"/>
      <c r="L57" s="50"/>
      <c r="M57" s="51"/>
      <c r="N57" s="51"/>
      <c r="P57" s="52"/>
      <c r="Q57" s="53"/>
      <c r="R57" s="52"/>
      <c r="S57" s="54"/>
      <c r="T57" s="55" t="s">
        <v>65</v>
      </c>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J57" s="19"/>
      <c r="CK57" s="19" t="str">
        <f t="shared" si="1"/>
        <v>Добавить наименование тарифа</v>
      </c>
      <c r="CL57" s="19"/>
      <c r="CM57" s="19"/>
    </row>
    <row r="58" spans="1:91" ht="11.25" customHeight="1">
      <c r="M58" s="1"/>
      <c r="N58" s="1"/>
      <c r="O58" s="1"/>
      <c r="P58" s="7"/>
      <c r="Q58" s="7"/>
      <c r="R58" s="7"/>
      <c r="S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I58" s="7"/>
      <c r="CJ58" s="7"/>
      <c r="CK58" s="7"/>
      <c r="CL58" s="7"/>
      <c r="CM58" s="7"/>
    </row>
    <row r="59" spans="1:91" ht="14.25" customHeight="1">
      <c r="O59" s="1"/>
      <c r="S59" s="88"/>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row>
    <row r="60" spans="1:91" ht="14.25" customHeight="1">
      <c r="O60" s="1"/>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row>
    <row r="61" spans="1:91" ht="14.25" customHeight="1">
      <c r="O61" s="1"/>
      <c r="S61" s="88"/>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row>
  </sheetData>
  <sheetProtection formatColumns="0" formatRows="0" insertRows="0" deleteColumns="0" deleteRows="0" sort="0" autoFilter="0"/>
  <mergeCells count="290">
    <mergeCell ref="E2:E13"/>
    <mergeCell ref="V2:AB2"/>
    <mergeCell ref="AC2:CG2"/>
    <mergeCell ref="F3:F12"/>
    <mergeCell ref="V3:AB3"/>
    <mergeCell ref="AC3:CG3"/>
    <mergeCell ref="G4:G11"/>
    <mergeCell ref="V4:AB4"/>
    <mergeCell ref="AC4:CG4"/>
    <mergeCell ref="H5:H11"/>
    <mergeCell ref="I5:I10"/>
    <mergeCell ref="P5:P10"/>
    <mergeCell ref="V5:AB5"/>
    <mergeCell ref="AC5:CG5"/>
    <mergeCell ref="J6:J9"/>
    <mergeCell ref="Q6:Q9"/>
    <mergeCell ref="V6:AB6"/>
    <mergeCell ref="AC6:CG6"/>
    <mergeCell ref="K7:K8"/>
    <mergeCell ref="Y7:Y8"/>
    <mergeCell ref="AO7:AO8"/>
    <mergeCell ref="AP7:AP8"/>
    <mergeCell ref="AT7:AT8"/>
    <mergeCell ref="Z7:Z8"/>
    <mergeCell ref="AA7:AA8"/>
    <mergeCell ref="AB7:AB8"/>
    <mergeCell ref="AF7:AF8"/>
    <mergeCell ref="AG7:AG8"/>
    <mergeCell ref="AH7:AH8"/>
    <mergeCell ref="CE7:CE8"/>
    <mergeCell ref="CF7:CF8"/>
    <mergeCell ref="CH7:CH8"/>
    <mergeCell ref="BP7:BP8"/>
    <mergeCell ref="BQ7:BQ8"/>
    <mergeCell ref="BR7:BR8"/>
    <mergeCell ref="BV7:BV8"/>
    <mergeCell ref="BW7:BW8"/>
    <mergeCell ref="BX7:BX8"/>
    <mergeCell ref="AF15:AF16"/>
    <mergeCell ref="AG15:AG16"/>
    <mergeCell ref="AH15:AH16"/>
    <mergeCell ref="AI15:AI16"/>
    <mergeCell ref="S24:AH24"/>
    <mergeCell ref="S25:AH25"/>
    <mergeCell ref="BY7:BY8"/>
    <mergeCell ref="CC7:CC8"/>
    <mergeCell ref="CD7:CD8"/>
    <mergeCell ref="BD7:BD8"/>
    <mergeCell ref="BH7:BH8"/>
    <mergeCell ref="BI7:BI8"/>
    <mergeCell ref="BJ7:BJ8"/>
    <mergeCell ref="BK7:BK8"/>
    <mergeCell ref="BO7:BO8"/>
    <mergeCell ref="AU7:AU8"/>
    <mergeCell ref="AV7:AV8"/>
    <mergeCell ref="AW7:AW8"/>
    <mergeCell ref="BA7:BA8"/>
    <mergeCell ref="BB7:BB8"/>
    <mergeCell ref="BC7:BC8"/>
    <mergeCell ref="AI7:AI8"/>
    <mergeCell ref="AM7:AM8"/>
    <mergeCell ref="AN7:AN8"/>
    <mergeCell ref="BE27:BJ27"/>
    <mergeCell ref="BL27:BQ27"/>
    <mergeCell ref="BS27:BX27"/>
    <mergeCell ref="BZ27:CE27"/>
    <mergeCell ref="S28:T28"/>
    <mergeCell ref="V28:AA28"/>
    <mergeCell ref="AC28:AH28"/>
    <mergeCell ref="AJ28:AO28"/>
    <mergeCell ref="AQ28:AV28"/>
    <mergeCell ref="AX28:BC28"/>
    <mergeCell ref="S27:T27"/>
    <mergeCell ref="V27:AA27"/>
    <mergeCell ref="AC27:AH27"/>
    <mergeCell ref="AJ27:AO27"/>
    <mergeCell ref="AQ27:AV27"/>
    <mergeCell ref="AX27:BC27"/>
    <mergeCell ref="BE28:BJ28"/>
    <mergeCell ref="BL28:BQ28"/>
    <mergeCell ref="BS28:BX28"/>
    <mergeCell ref="BZ28:CE28"/>
    <mergeCell ref="S29:T29"/>
    <mergeCell ref="V29:AA29"/>
    <mergeCell ref="AC29:AH29"/>
    <mergeCell ref="AJ29:AO29"/>
    <mergeCell ref="AQ29:AV29"/>
    <mergeCell ref="AX29:BC29"/>
    <mergeCell ref="BE29:BJ29"/>
    <mergeCell ref="BL29:BQ29"/>
    <mergeCell ref="BS29:BX29"/>
    <mergeCell ref="BZ29:CE29"/>
    <mergeCell ref="S30:T30"/>
    <mergeCell ref="V30:AA30"/>
    <mergeCell ref="AC30:AH30"/>
    <mergeCell ref="AJ30:AO30"/>
    <mergeCell ref="AQ30:AV30"/>
    <mergeCell ref="AX30:BC30"/>
    <mergeCell ref="BE30:BJ30"/>
    <mergeCell ref="BL30:BQ30"/>
    <mergeCell ref="BS30:BX30"/>
    <mergeCell ref="BZ30:CE30"/>
    <mergeCell ref="S32:T32"/>
    <mergeCell ref="V32:AA32"/>
    <mergeCell ref="AC32:AH32"/>
    <mergeCell ref="AJ32:AO32"/>
    <mergeCell ref="AQ32:AV32"/>
    <mergeCell ref="AX32:BC32"/>
    <mergeCell ref="BE32:BJ32"/>
    <mergeCell ref="BL32:BQ32"/>
    <mergeCell ref="BS32:BX32"/>
    <mergeCell ref="BZ32:CE32"/>
    <mergeCell ref="S33:T33"/>
    <mergeCell ref="V33:AA33"/>
    <mergeCell ref="AC33:AH33"/>
    <mergeCell ref="AJ33:AO33"/>
    <mergeCell ref="AQ33:AV33"/>
    <mergeCell ref="AX33:BC33"/>
    <mergeCell ref="BE33:BJ33"/>
    <mergeCell ref="BL33:BQ33"/>
    <mergeCell ref="BS33:BX33"/>
    <mergeCell ref="BZ33:CE33"/>
    <mergeCell ref="V35:AB35"/>
    <mergeCell ref="AC35:AI35"/>
    <mergeCell ref="AJ35:AP35"/>
    <mergeCell ref="AQ35:AW35"/>
    <mergeCell ref="AX35:BD35"/>
    <mergeCell ref="BE35:BK35"/>
    <mergeCell ref="BL35:BR35"/>
    <mergeCell ref="BS35:BY35"/>
    <mergeCell ref="BZ35:CF35"/>
    <mergeCell ref="S36:CG36"/>
    <mergeCell ref="CH36:CH39"/>
    <mergeCell ref="S37:S39"/>
    <mergeCell ref="T37:T39"/>
    <mergeCell ref="V37:AA37"/>
    <mergeCell ref="AB37:AB39"/>
    <mergeCell ref="AC37:AH37"/>
    <mergeCell ref="CF37:CF39"/>
    <mergeCell ref="CG37:CG39"/>
    <mergeCell ref="W38:X38"/>
    <mergeCell ref="Y38:AA38"/>
    <mergeCell ref="AD38:AE38"/>
    <mergeCell ref="AF38:AH38"/>
    <mergeCell ref="AK38:AL38"/>
    <mergeCell ref="AM38:AO38"/>
    <mergeCell ref="BD37:BD39"/>
    <mergeCell ref="BE37:BJ37"/>
    <mergeCell ref="BK37:BK39"/>
    <mergeCell ref="BL37:BQ37"/>
    <mergeCell ref="BR37:BR39"/>
    <mergeCell ref="BS37:BX37"/>
    <mergeCell ref="BF38:BG38"/>
    <mergeCell ref="BH38:BJ38"/>
    <mergeCell ref="BM38:BN38"/>
    <mergeCell ref="BO38:BQ38"/>
    <mergeCell ref="AI37:AI39"/>
    <mergeCell ref="AJ37:AO37"/>
    <mergeCell ref="AP37:AP39"/>
    <mergeCell ref="AQ37:AV37"/>
    <mergeCell ref="AW37:AW39"/>
    <mergeCell ref="AX37:BC37"/>
    <mergeCell ref="BT38:BU38"/>
    <mergeCell ref="BV38:BX38"/>
    <mergeCell ref="CA38:CB38"/>
    <mergeCell ref="CC38:CE38"/>
    <mergeCell ref="Z39:AA39"/>
    <mergeCell ref="AG39:AH39"/>
    <mergeCell ref="AN39:AO39"/>
    <mergeCell ref="AU39:AV39"/>
    <mergeCell ref="BB39:BC39"/>
    <mergeCell ref="BI39:BJ39"/>
    <mergeCell ref="BY37:BY39"/>
    <mergeCell ref="BZ37:CE37"/>
    <mergeCell ref="AR38:AS38"/>
    <mergeCell ref="AT38:AV38"/>
    <mergeCell ref="AY38:AZ38"/>
    <mergeCell ref="BA38:BC38"/>
    <mergeCell ref="BP39:BQ39"/>
    <mergeCell ref="BW39:BX39"/>
    <mergeCell ref="CD39:CE39"/>
    <mergeCell ref="Z40:AA40"/>
    <mergeCell ref="AG40:AH40"/>
    <mergeCell ref="AN40:AO40"/>
    <mergeCell ref="AU40:AV40"/>
    <mergeCell ref="BB40:BC40"/>
    <mergeCell ref="BI40:BJ40"/>
    <mergeCell ref="BP40:BQ40"/>
    <mergeCell ref="BW40:BX40"/>
    <mergeCell ref="CD40:CE40"/>
    <mergeCell ref="E41:E56"/>
    <mergeCell ref="V41:AB41"/>
    <mergeCell ref="AC41:CG41"/>
    <mergeCell ref="F42:F55"/>
    <mergeCell ref="V42:AB42"/>
    <mergeCell ref="AC42:CG42"/>
    <mergeCell ref="G43:G54"/>
    <mergeCell ref="V43:AB43"/>
    <mergeCell ref="AC43:CG43"/>
    <mergeCell ref="H44:H54"/>
    <mergeCell ref="I44:I53"/>
    <mergeCell ref="P44:P53"/>
    <mergeCell ref="V44:AB44"/>
    <mergeCell ref="AC44:CG44"/>
    <mergeCell ref="J45:J48"/>
    <mergeCell ref="Q45:Q48"/>
    <mergeCell ref="V45:AB45"/>
    <mergeCell ref="AC45:CG45"/>
    <mergeCell ref="AG46:AG47"/>
    <mergeCell ref="AH46:AH47"/>
    <mergeCell ref="AI46:AI47"/>
    <mergeCell ref="AM46:AM47"/>
    <mergeCell ref="AN46:AN47"/>
    <mergeCell ref="AO46:AO47"/>
    <mergeCell ref="K46:K47"/>
    <mergeCell ref="Y46:Y47"/>
    <mergeCell ref="Z46:Z47"/>
    <mergeCell ref="AA46:AA47"/>
    <mergeCell ref="AB46:AB47"/>
    <mergeCell ref="AF46:AF47"/>
    <mergeCell ref="BD46:BD47"/>
    <mergeCell ref="BH46:BH47"/>
    <mergeCell ref="BI46:BI47"/>
    <mergeCell ref="BJ46:BJ47"/>
    <mergeCell ref="AP46:AP47"/>
    <mergeCell ref="AT46:AT47"/>
    <mergeCell ref="AU46:AU47"/>
    <mergeCell ref="AV46:AV47"/>
    <mergeCell ref="AW46:AW47"/>
    <mergeCell ref="BA46:BA47"/>
    <mergeCell ref="CF46:CF47"/>
    <mergeCell ref="CH46:CH47"/>
    <mergeCell ref="J49:J52"/>
    <mergeCell ref="Q49:Q52"/>
    <mergeCell ref="V49:AB49"/>
    <mergeCell ref="AC49:CG49"/>
    <mergeCell ref="K50:K51"/>
    <mergeCell ref="Y50:Y51"/>
    <mergeCell ref="Z50:Z51"/>
    <mergeCell ref="AA50:AA51"/>
    <mergeCell ref="BW46:BW47"/>
    <mergeCell ref="BX46:BX47"/>
    <mergeCell ref="BY46:BY47"/>
    <mergeCell ref="CC46:CC47"/>
    <mergeCell ref="CD46:CD47"/>
    <mergeCell ref="CE46:CE47"/>
    <mergeCell ref="BK46:BK47"/>
    <mergeCell ref="BO46:BO47"/>
    <mergeCell ref="BP46:BP47"/>
    <mergeCell ref="BQ46:BQ47"/>
    <mergeCell ref="BR46:BR47"/>
    <mergeCell ref="BV46:BV47"/>
    <mergeCell ref="BB46:BB47"/>
    <mergeCell ref="BC46:BC47"/>
    <mergeCell ref="AN50:AN51"/>
    <mergeCell ref="AO50:AO51"/>
    <mergeCell ref="AP50:AP51"/>
    <mergeCell ref="AT50:AT51"/>
    <mergeCell ref="AU50:AU51"/>
    <mergeCell ref="AV50:AV51"/>
    <mergeCell ref="AB50:AB51"/>
    <mergeCell ref="AF50:AF51"/>
    <mergeCell ref="AG50:AG51"/>
    <mergeCell ref="AH50:AH51"/>
    <mergeCell ref="AI50:AI51"/>
    <mergeCell ref="AM50:AM51"/>
    <mergeCell ref="CD50:CD51"/>
    <mergeCell ref="CE50:CE51"/>
    <mergeCell ref="CF50:CF51"/>
    <mergeCell ref="CH50:CH51"/>
    <mergeCell ref="T59:CH59"/>
    <mergeCell ref="T61:CH61"/>
    <mergeCell ref="BR50:BR51"/>
    <mergeCell ref="BV50:BV51"/>
    <mergeCell ref="BW50:BW51"/>
    <mergeCell ref="BX50:BX51"/>
    <mergeCell ref="BY50:BY51"/>
    <mergeCell ref="CC50:CC51"/>
    <mergeCell ref="BI50:BI51"/>
    <mergeCell ref="BJ50:BJ51"/>
    <mergeCell ref="BK50:BK51"/>
    <mergeCell ref="BO50:BO51"/>
    <mergeCell ref="BP50:BP51"/>
    <mergeCell ref="BQ50:BQ51"/>
    <mergeCell ref="AW50:AW51"/>
    <mergeCell ref="BA50:BA51"/>
    <mergeCell ref="BB50:BB51"/>
    <mergeCell ref="BC50:BC51"/>
    <mergeCell ref="BD50:BD51"/>
    <mergeCell ref="BH50:BH51"/>
  </mergeCells>
  <dataValidations count="8">
    <dataValidation allowBlank="1" promptTitle="checkPeriodRange" sqref="X65583 X131119 X196655 X262191 X327727 X393263 X458799 X524335 X589871 X655407 X720943 X786479 X852015 X917551 X983087 AE16 AE65583 AE131119 AE196655 AE262191 AE327727 AE393263 AE458799 AE524335 AE589871 AE655407 AE720943 AE786479 AE852015 AE917551 AE983087 AE47 AE8 X8 X47 AL8 AL47 AS8 AS47 AZ8 AZ47 BG8 BG47 BN8 BN47 BU8 BU47 CB8 CB47 X51 AE51 AL51 AS51 AZ51 BG51 BN51 BU51 CB51"/>
    <dataValidation type="list" allowBlank="1" showInputMessage="1" showErrorMessage="1" errorTitle="Ошибка" error="Выберите значение из списка" sqref="V983084 V65580 V131116 V196652 V262188 V327724 V393260 V458796 V524332 V589868 V655404 V720940 V786476 V852012 V917548 AC983084 AC65580 AC131116 AC196652 AC262188 AC327724 AC393260 AC458796 AC524332 AC589868 AC655404 AC720940 AC786476 AC852012 AC917548">
      <formula1>kind_of_scheme_in</formula1>
    </dataValidation>
    <dataValidation type="textLength" operator="lessThanOrEqual" allowBlank="1" showInputMessage="1" showErrorMessage="1" errorTitle="Ошибка" error="Допускается ввод не более 900 символов!" sqref="CH65576:CH65583 CH131112:CH131119 CH196648:CH196655 CH262184:CH262191 CH327720:CH327727 CH393256:CH393263 CH458792:CH458799 CH524328:CH524335 CH589864:CH589871 CH655400:CH655407 CH720936:CH720943 CH786472:CH786479 CH852008:CH852015 CH917544:CH917551 CH983080:CH983087 T46 T7 AC5:AI5 CG5 AC44:AI44 CG44 T50">
      <formula1>900</formula1>
    </dataValidation>
    <dataValidation type="list" allowBlank="1" showInputMessage="1" showErrorMessage="1" errorTitle="Ошибка" error="Выберите значение из списка" sqref="T65582 T131118 T196654 T262190 T327726 T393262 T458798 T524334 T589870 T655406 T720942 T786478 T852014 T917550 T983086">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Y65582 Y131118 Y196654 Y262190 Y327726 Y393262 Y458798 Y524334 Y589870 Y655406 Y720942 Y786478 Y852014 Y917550 Y983086 AA65582 AA131118 AA196654 AA262190 AA327726 AA393262 AA458798 AA524334 AA589870 AA655406 AA720942 AA786478 AA852014 AA917550 AA983086 AF15 AF65582 AF131118 AF196654 AF262190 AF327726 AF393262 AF458798 AF524334 AF589870 AF655406 AF720942 AF786478 AF852014 AF917550 AF983086 AH65582 AH131118 AH196654 AH262190 AH327726 AH393262 AH458798 AH524334 AH589870 AH655406 AH720942 AH786478 AH852014 AH917550 AH983086 AH46 AF46 AH15 AH7 AF7 Y7 AA7 Y46 AA46 AM7 AO7 AM46 AO46 AT7 AV7 AT46 AV46 BA7 BC7 BA46 BC46 BH7 BJ7 BH46 BJ46 BO7 BQ7 BO46 BQ46 BV7 BX7 BV46 BX46 CC7 CE7 CC46 CE46 Y50 AA50 AF50 AH50 AM50 AO50 AT50 AV50 BA50 BC50 BH50 BJ50 BO50 BQ50 BV50 BX50 CC50 CE50"/>
    <dataValidation allowBlank="1" showInputMessage="1" showErrorMessage="1" prompt="Для выбора выполните двойной щелчок левой клавиши мыши по соответствующей ячейке." sqref="Z65582 Z131118 Z196654 Z262190 Z327726 Z393262 Z458798 Z524334 Z589870 Z655406 Z720942 Z786478 Z852014 Z917550 Z983086 AB131118 AB458798 AB196654 AB262190 AB327726 AB393262 AB524334 AB589870 AB655406 AB720942 AB786478 AB852014 AB917550 AB983086 AB65582 AG65582 AG131118 AG196654 AG262190 AG327726 AG393262 AG458798 AG524334 AG589870 AG655406 AG720942 AG786478 AG852014 AG917550 AG983086 AI524334:CF524334 AI196654:CF196654 AI589870:CF589870 AI655406:CF655406 AI15 AI720942:CF720942 AI786478:CF786478 AI852014:CF852014 AI917550:CF917550 AI983086:CF983086 AI65582:CF65582 AI131118:CF131118 AI458798:CF458798 AI262190:CF262190 AI7 AN7 AP7 AU7 AW7 BB7 BD7 BI7 BK7 BP7 BR7 BW7 BY7 CD7 CF7 AG46 AI327726:CF327726 AG15 AG7 Z7 AB7 AI393262:CF393262 AI46 AN46 AP46 AU46 AW46 BB46 BD46 BI46 BK46 BP46 BR46 BW46 BY46 CD46 CF46 Z46 AB46 Z50 AB50 AG50 AI50 AN50 AP50 AU50 AW50 BB50 BD50 BI50 BK50 BP50 BR50 BW50 BY50 CD50 CF50"/>
    <dataValidation allowBlank="1" sqref="S131120:CH131126 S196656:CH196662 S262192:CH262198 S327728:CH327734 S393264:CH393270 S458800:CH458806 S524336:CH524342 S589872:CH589878 S655408:CH655414 S720944:CH720950 S786480:CH786486 S852016:CH852022 S917552:CH917558 S983088:CH983094 S65584:CH65590"/>
    <dataValidation type="list" allowBlank="1" showInputMessage="1" errorTitle="Ошибка" error="Выберите значение из списка" prompt="Выберите значение из списка" sqref="V983085:CG983085 V65581:CG65581 V131117:CG131117 V196653:CG196653 V262189:CG262189 V327725:CG327725 V393261:CG393261 V458797:CG458797 V524333:CG524333 V589869:CG589869 V655405:CG655405 V720941:CG720941 V786477:CG786477 V852013:CG852013 V917549:CG917549">
      <formula1>kind_of_cons</formula1>
    </dataValidation>
  </dataValidations>
  <pageMargins left="0.7" right="0.7" top="0.75" bottom="0.75" header="0.3" footer="0.3"/>
  <pageSetup paperSize="9" orientation="portrait"/>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32</vt:i4>
      </vt:variant>
    </vt:vector>
  </HeadingPairs>
  <TitlesOfParts>
    <vt:vector size="33" baseType="lpstr">
      <vt:lpstr>форма 2</vt:lpstr>
      <vt:lpstr>BLOCK_NOTE_P_TARIFF_A_COLDVSNA</vt:lpstr>
      <vt:lpstr>BLOCK_NOTE_R_TARIFF_A_COLDVSNA</vt:lpstr>
      <vt:lpstr>BLOCK_TABLE_P_TARIFF_A_COLDVSNA</vt:lpstr>
      <vt:lpstr>BLOCK_TABLE_R_TARIFF_A_COLDVSNA</vt:lpstr>
      <vt:lpstr>COLDVSNA_TARIFF_A_COLDVSNA_ADD_HL_COLUMN_MARKER</vt:lpstr>
      <vt:lpstr>COLDVSNA_TARIFF_A_COLDVSNA_DEL_HL_DATA_DIFF_COLUMN_MARKER</vt:lpstr>
      <vt:lpstr>COLDVSNA_TARIFF_A_COLDVSNA_DEL_HL_FLAG_DIFF_COLUMN_MARKER</vt:lpstr>
      <vt:lpstr>COLDVSNA_TARIFF_A_COLDVSNA_DEL_HL_GC_COLUMN_MARKER</vt:lpstr>
      <vt:lpstr>COLDVSNA_TARIFF_A_COLDVSNA_DELETE_PERIOD_ROW_MARKER</vt:lpstr>
      <vt:lpstr>COLDVSNA_TARIFF_A_COLDVSNA_FLAG_BLOCK_COLUMN_MARKER</vt:lpstr>
      <vt:lpstr>COLDVSNA_TARIFF_A_COLDVSNA_FLAG_BLOCK_ROW_MARKER</vt:lpstr>
      <vt:lpstr>COLDVSNA_TARIFF_A_COLDVSNA_NUM_CS_COLUMN_MARKER</vt:lpstr>
      <vt:lpstr>COLDVSNA_TARIFF_A_COLDVSNA_NUM_DATA_DIFF_COLUMN_MARKER</vt:lpstr>
      <vt:lpstr>COLDVSNA_TARIFF_A_COLDVSNA_NUM_FLAG_DIFF_COLUMN_MARKER</vt:lpstr>
      <vt:lpstr>COLDVSNA_TARIFF_A_COLDVSNA_NUM_GC_COLUMN_MARKER</vt:lpstr>
      <vt:lpstr>COLDVSNA_TARIFF_A_COLDVSNA_NUM_NTAR_COLUMN_MARKER</vt:lpstr>
      <vt:lpstr>COLDVSNA_TARIFF_A_COLDVSNA_NUM_TER_COLUMN_MARKER</vt:lpstr>
      <vt:lpstr>et_COLDVSNA_TARIFF_A_COLDVSNA_CS</vt:lpstr>
      <vt:lpstr>et_COLDVSNA_TARIFF_A_COLDVSNA_DATA_DIFF</vt:lpstr>
      <vt:lpstr>et_COLDVSNA_TARIFF_A_COLDVSNA_FLAG_DIFF</vt:lpstr>
      <vt:lpstr>et_COLDVSNA_TARIFF_A_COLDVSNA_GC</vt:lpstr>
      <vt:lpstr>et_COLDVSNA_TARIFF_A_COLDVSNA_NTAR</vt:lpstr>
      <vt:lpstr>et_COLDVSNA_TARIFF_A_COLDVSNA_PERIOD_COLOR</vt:lpstr>
      <vt:lpstr>et_COLDVSNA_TARIFF_A_COLDVSNA_PERIOD_NOT_COLOR</vt:lpstr>
      <vt:lpstr>et_COLDVSNA_TARIFF_A_COLDVSNA_TER</vt:lpstr>
      <vt:lpstr>et_COLDVSNA_TARIFF_A_COLDVSNA_TN</vt:lpstr>
      <vt:lpstr>et_ver_COLDVSNA_TARIFF_A_COLDVSNA</vt:lpstr>
      <vt:lpstr>pIns_PT_VTAR_A_COLDVSNA</vt:lpstr>
      <vt:lpstr>pIns_ver_COLDVSNA_TARIFF_A_COLDVSNA</vt:lpstr>
      <vt:lpstr>pt_cs_9</vt:lpstr>
      <vt:lpstr>pt_ntar_9</vt:lpstr>
      <vt:lpstr>pt_ter_9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larisa</dc:creator>
  <cp:lastModifiedBy>Admin</cp:lastModifiedBy>
  <dcterms:created xsi:type="dcterms:W3CDTF">2023-12-08T07:30:28Z</dcterms:created>
  <dcterms:modified xsi:type="dcterms:W3CDTF">2023-12-08T08:00:43Z</dcterms:modified>
</cp:coreProperties>
</file>