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ХВС. Т-пит"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A_COLDVSNA">'ХВС. Т-пит'!$56:$57</definedName>
    <definedName name="BLOCK_NOTE_R_TARIFF_A_COLDVSNA">'ХВС. Т-пит'!$58:$59</definedName>
    <definedName name="BLOCK_TABLE_P_TARIFF_A_COLDVSNA">'ХВС. Т-пит'!$26:$30</definedName>
    <definedName name="BLOCK_TABLE_R_TARIFF_A_COLDVSNA">'ХВС. Т-пит'!$31:$33</definedName>
    <definedName name="code">[1]Инструкция!$B$2</definedName>
    <definedName name="CodeTemplateList">[1]TEHSHEET!$F$46:$F$53</definedName>
    <definedName name="COLDVSNA_PT_VED_ID">[1]TEHSHEET!$BT$19:$BT$25</definedName>
    <definedName name="COLDVSNA_PT_VED_NAME">[1]TEHSHEET!$BU$19:$BU$25</definedName>
    <definedName name="COLDVSNA_TARIFF_A_COLDVSNA_ADD_HL_COLUMN_MARKER">'ХВС. Т-пит'!$T$34</definedName>
    <definedName name="COLDVSNA_TARIFF_A_COLDVSNA_DEL_HL_DATA_DIFF_COLUMN_MARKER">'ХВС. Т-пит'!$R$34</definedName>
    <definedName name="COLDVSNA_TARIFF_A_COLDVSNA_DEL_HL_FLAG_DIFF_COLUMN_MARKER">'ХВС. Т-пит'!$P$34</definedName>
    <definedName name="COLDVSNA_TARIFF_A_COLDVSNA_DEL_HL_GC_COLUMN_MARKER">'ХВС. Т-пит'!$Q$34</definedName>
    <definedName name="COLDVSNA_TARIFF_A_COLDVSNA_DELETE_PERIOD_ROW_MARKER">'ХВС. Т-пит'!$O$35</definedName>
    <definedName name="COLDVSNA_TARIFF_A_COLDVSNA_FLAG_BLOCK_COLUMN_MARKER">'ХВС. Т-пит'!$L$36</definedName>
    <definedName name="COLDVSNA_TARIFF_A_COLDVSNA_FLAG_BLOCK_ROW_MARKER">'ХВС. Т-пит'!$O$20</definedName>
    <definedName name="COLDVSNA_TARIFF_A_COLDVSNA_NUM_CS_COLUMN_MARKER">'ХВС. Т-пит'!$G$36</definedName>
    <definedName name="COLDVSNA_TARIFF_A_COLDVSNA_NUM_DATA_DIFF_COLUMN_MARKER">'ХВС. Т-пит'!$K$36</definedName>
    <definedName name="COLDVSNA_TARIFF_A_COLDVSNA_NUM_FLAG_DIFF_COLUMN_MARKER">'ХВС. Т-пит'!$I$36</definedName>
    <definedName name="COLDVSNA_TARIFF_A_COLDVSNA_NUM_GC_COLUMN_MARKER">'ХВС. Т-пит'!$J$36</definedName>
    <definedName name="COLDVSNA_TARIFF_A_COLDVSNA_NUM_NTAR_COLUMN_MARKER">'ХВС. Т-пит'!$E$36</definedName>
    <definedName name="COLDVSNA_TARIFF_A_COLDVSNA_NUM_TER_COLUMN_MARKER">'ХВС. Т-пит'!$F$36</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COLDVSNA_TARIFF_A_COLDVSNA_CS">'ХВС. Т-пит'!$4:$11</definedName>
    <definedName name="et_COLDVSNA_TARIFF_A_COLDVSNA_DATA_DIFF">'ХВС. Т-пит'!$7:$8</definedName>
    <definedName name="et_COLDVSNA_TARIFF_A_COLDVSNA_FLAG_DIFF">'ХВС. Т-пит'!$5:$10</definedName>
    <definedName name="et_COLDVSNA_TARIFF_A_COLDVSNA_GC">'ХВС. Т-пит'!$6:$9</definedName>
    <definedName name="et_COLDVSNA_TARIFF_A_COLDVSNA_NTAR">'ХВС. Т-пит'!$2:$13</definedName>
    <definedName name="et_COLDVSNA_TARIFF_A_COLDVSNA_PERIOD_COLOR">'ХВС. Т-пит'!$AC$7:$AI$8</definedName>
    <definedName name="et_COLDVSNA_TARIFF_A_COLDVSNA_PERIOD_NOT_COLOR">'ХВС. Т-пит'!$AC$15:$AI$16</definedName>
    <definedName name="et_COLDVSNA_TARIFF_A_COLDVSNA_TER">'ХВС. Т-пит'!$3:$12</definedName>
    <definedName name="et_COLDVSNA_TARIFF_A_COLDVSNA_TN">'ХВС. Т-пит'!$7:$8</definedName>
    <definedName name="et_ver_COLDVSNA_TARIFF_A_COLDVSNA">'ХВС. Т-пит'!$V:$AB</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A_COLDVSNA">'ХВС. Т-пит'!$T$55</definedName>
    <definedName name="pIns_ver_COLDVSNA_TARIFF_A_COLDVSNA">'ХВС. Т-пит'!$CG$37</definedName>
    <definedName name="PROCEDURE_TC_NAME_FORM">[1]DATA_FORMS!$C$30</definedName>
    <definedName name="pt_cs_9">'ХВС. Т-пит'!$43:$52</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ntar_9">'ХВС. Т-пит'!$41:$54</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9">'ХВС. Т-пит'!$42:$53</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44525"/>
</workbook>
</file>

<file path=xl/calcChain.xml><?xml version="1.0" encoding="utf-8"?>
<calcChain xmlns="http://schemas.openxmlformats.org/spreadsheetml/2006/main">
  <c r="CK55" i="1" l="1"/>
  <c r="CK54" i="1"/>
  <c r="CK53" i="1"/>
  <c r="CK52" i="1"/>
  <c r="CK51" i="1"/>
  <c r="CK50" i="1"/>
  <c r="CK49" i="1"/>
  <c r="CB49" i="1"/>
  <c r="BU49" i="1"/>
  <c r="BN49" i="1"/>
  <c r="BG49" i="1"/>
  <c r="AZ49" i="1"/>
  <c r="AS49" i="1"/>
  <c r="AL49" i="1"/>
  <c r="AE49" i="1"/>
  <c r="X49" i="1"/>
  <c r="CK48" i="1"/>
  <c r="CH48" i="1"/>
  <c r="CK47" i="1"/>
  <c r="CB47" i="1"/>
  <c r="BU47" i="1"/>
  <c r="BN47" i="1"/>
  <c r="BG47" i="1"/>
  <c r="AZ47" i="1"/>
  <c r="AS47" i="1"/>
  <c r="AL47" i="1"/>
  <c r="AE47" i="1"/>
  <c r="X47" i="1"/>
  <c r="CK46" i="1"/>
  <c r="CH46" i="1"/>
  <c r="CK45" i="1"/>
  <c r="CK44" i="1"/>
  <c r="CK43" i="1"/>
  <c r="AC43" i="1"/>
  <c r="S43" i="1"/>
  <c r="I44" i="1" s="1"/>
  <c r="CK42" i="1"/>
  <c r="AC42" i="1"/>
  <c r="S42" i="1"/>
  <c r="CK41" i="1"/>
  <c r="CH41" i="1"/>
  <c r="AC41" i="1"/>
  <c r="S41" i="1"/>
  <c r="U40" i="1"/>
  <c r="V40" i="1" s="1"/>
  <c r="W40" i="1" s="1"/>
  <c r="X40" i="1" s="1"/>
  <c r="Y40" i="1" s="1"/>
  <c r="Z40" i="1" s="1"/>
  <c r="AB40" i="1" s="1"/>
  <c r="AC40" i="1" s="1"/>
  <c r="AD40" i="1" s="1"/>
  <c r="AE40" i="1" s="1"/>
  <c r="AF40" i="1" s="1"/>
  <c r="AG40" i="1" s="1"/>
  <c r="AI40" i="1" s="1"/>
  <c r="AJ40" i="1" s="1"/>
  <c r="AK40" i="1" s="1"/>
  <c r="AL40" i="1" s="1"/>
  <c r="AM40" i="1" s="1"/>
  <c r="AN40" i="1" s="1"/>
  <c r="AP40" i="1" s="1"/>
  <c r="AQ40" i="1" s="1"/>
  <c r="AR40" i="1" s="1"/>
  <c r="AS40" i="1" s="1"/>
  <c r="AT40" i="1" s="1"/>
  <c r="AU40" i="1" s="1"/>
  <c r="AW40" i="1" s="1"/>
  <c r="AX40" i="1" s="1"/>
  <c r="AY40" i="1" s="1"/>
  <c r="AZ40" i="1" s="1"/>
  <c r="BA40" i="1" s="1"/>
  <c r="BB40" i="1" s="1"/>
  <c r="BD40" i="1" s="1"/>
  <c r="BE40" i="1" s="1"/>
  <c r="BF40" i="1" s="1"/>
  <c r="BG40" i="1" s="1"/>
  <c r="BH40" i="1" s="1"/>
  <c r="BI40" i="1" s="1"/>
  <c r="BK40" i="1" s="1"/>
  <c r="BL40" i="1" s="1"/>
  <c r="BM40" i="1" s="1"/>
  <c r="BN40" i="1" s="1"/>
  <c r="BO40" i="1" s="1"/>
  <c r="BP40" i="1" s="1"/>
  <c r="BR40" i="1" s="1"/>
  <c r="BS40" i="1" s="1"/>
  <c r="BT40" i="1" s="1"/>
  <c r="BU40" i="1" s="1"/>
  <c r="BV40" i="1" s="1"/>
  <c r="BW40" i="1" s="1"/>
  <c r="BY40" i="1" s="1"/>
  <c r="BZ40" i="1" s="1"/>
  <c r="CA40" i="1" s="1"/>
  <c r="CB40" i="1" s="1"/>
  <c r="CC40" i="1" s="1"/>
  <c r="CD40" i="1" s="1"/>
  <c r="CF40" i="1" s="1"/>
  <c r="CG40" i="1" s="1"/>
  <c r="CH40" i="1" s="1"/>
  <c r="BZ33" i="1"/>
  <c r="BS33" i="1"/>
  <c r="BL33" i="1"/>
  <c r="BE33" i="1"/>
  <c r="AX33" i="1"/>
  <c r="AQ33" i="1"/>
  <c r="AJ33" i="1"/>
  <c r="AC33" i="1"/>
  <c r="V33" i="1"/>
  <c r="BZ32" i="1"/>
  <c r="BS32" i="1"/>
  <c r="BL32" i="1"/>
  <c r="BE32" i="1"/>
  <c r="AX32" i="1"/>
  <c r="AQ32" i="1"/>
  <c r="AJ32" i="1"/>
  <c r="AC32" i="1"/>
  <c r="V32" i="1"/>
  <c r="BZ30" i="1"/>
  <c r="BS30" i="1"/>
  <c r="BL30" i="1"/>
  <c r="BE30" i="1"/>
  <c r="AX30" i="1"/>
  <c r="AQ30" i="1"/>
  <c r="AJ30" i="1"/>
  <c r="AC30" i="1"/>
  <c r="V30" i="1"/>
  <c r="BZ29" i="1"/>
  <c r="BS29" i="1"/>
  <c r="BL29" i="1"/>
  <c r="BE29" i="1"/>
  <c r="AX29" i="1"/>
  <c r="AQ29" i="1"/>
  <c r="AJ29" i="1"/>
  <c r="AC29" i="1"/>
  <c r="V29" i="1"/>
  <c r="BZ28" i="1"/>
  <c r="BS28" i="1"/>
  <c r="BL28" i="1"/>
  <c r="BE28" i="1"/>
  <c r="AX28" i="1"/>
  <c r="AQ28" i="1"/>
  <c r="AJ28" i="1"/>
  <c r="AC28" i="1"/>
  <c r="V28" i="1"/>
  <c r="BZ27" i="1"/>
  <c r="BS27" i="1"/>
  <c r="BL27" i="1"/>
  <c r="BE27" i="1"/>
  <c r="AX27" i="1"/>
  <c r="AQ27" i="1"/>
  <c r="AJ27" i="1"/>
  <c r="AC27" i="1"/>
  <c r="V27" i="1"/>
  <c r="S25" i="1"/>
  <c r="S24" i="1"/>
  <c r="AE16" i="1"/>
  <c r="CK13" i="1"/>
  <c r="CK12" i="1"/>
  <c r="CK11" i="1"/>
  <c r="CK10" i="1"/>
  <c r="CK9" i="1"/>
  <c r="CK8" i="1"/>
  <c r="CB8" i="1"/>
  <c r="BU8" i="1"/>
  <c r="BN8" i="1"/>
  <c r="BG8" i="1"/>
  <c r="AZ8" i="1"/>
  <c r="AS8" i="1"/>
  <c r="AL8" i="1"/>
  <c r="AE8" i="1"/>
  <c r="X8" i="1"/>
  <c r="CK7" i="1"/>
  <c r="CH7" i="1"/>
  <c r="CK6" i="1"/>
  <c r="CK5" i="1"/>
  <c r="CK4" i="1"/>
  <c r="AC4" i="1"/>
  <c r="S4" i="1"/>
  <c r="I5" i="1" s="1"/>
  <c r="CK3" i="1"/>
  <c r="AC3" i="1"/>
  <c r="S3" i="1"/>
  <c r="CK2" i="1"/>
  <c r="CH2" i="1"/>
  <c r="AC2" i="1"/>
  <c r="S2" i="1"/>
  <c r="CI46" i="1"/>
  <c r="CI48" i="1"/>
  <c r="CI7" i="1"/>
  <c r="S44" i="1" l="1"/>
  <c r="J45" i="1"/>
  <c r="J6" i="1"/>
  <c r="S5" i="1"/>
  <c r="K49" i="1" l="1"/>
  <c r="K46" i="1"/>
  <c r="S46" i="1" s="1"/>
  <c r="K48" i="1"/>
  <c r="S48" i="1" s="1"/>
  <c r="S45" i="1"/>
  <c r="S6" i="1"/>
  <c r="K7" i="1"/>
  <c r="S7" i="1" s="1"/>
</calcChain>
</file>

<file path=xl/sharedStrings.xml><?xml version="1.0" encoding="utf-8"?>
<sst xmlns="http://schemas.openxmlformats.org/spreadsheetml/2006/main" count="287" uniqueCount="65">
  <si>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</si>
  <si>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</si>
  <si>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</si>
  <si>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</si>
  <si>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водоснабжения._x000D_
В случае дифференциации тарифов по централизованным системам холодного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</si>
  <si>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</si>
  <si>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</si>
  <si>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</si>
  <si>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</si>
  <si>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</si>
  <si>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</si>
  <si>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</si>
  <si>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</si>
  <si>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</si>
  <si>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</si>
  <si>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</si>
  <si>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</si>
  <si>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</si>
  <si>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</si>
  <si>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</si>
  <si>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</si>
  <si>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</si>
  <si>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</si>
  <si>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</si>
  <si>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</si>
  <si>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</si>
  <si>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</si>
  <si>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</si>
  <si>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</si>
  <si>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</si>
  <si>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</si>
  <si>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</si>
  <si>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</si>
  <si>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</si>
  <si>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</si>
  <si>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</si>
  <si>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</si>
  <si>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</si>
  <si>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</si>
  <si>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</si>
  <si>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</si>
  <si>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ID_TER</t>
  </si>
  <si>
    <t>ID_CS</t>
  </si>
  <si>
    <t>ID_IST_TE</t>
  </si>
  <si>
    <t>NUM_NTAR</t>
  </si>
  <si>
    <t>NUM_TER</t>
  </si>
  <si>
    <t>NUM_CS</t>
  </si>
  <si>
    <t>NUM_FLAG_DIFF</t>
  </si>
  <si>
    <t>NUM_GC</t>
  </si>
  <si>
    <t>NUM_DATA_DIFF</t>
  </si>
  <si>
    <t>Одноставочный тариф,_x000D_
руб./куб. м</t>
  </si>
  <si>
    <t>ставка платы за объем поданной воды,_x000D_
руб./куб. м</t>
  </si>
  <si>
    <t>ставка платы за содержание мощности,_x000D_
руб./куб. м в час</t>
  </si>
  <si>
    <t>дата начала</t>
  </si>
  <si>
    <t>дата окончания</t>
  </si>
  <si>
    <t>1</t>
  </si>
  <si>
    <t>2</t>
  </si>
  <si>
    <t>pt_ntar_9</t>
  </si>
  <si>
    <t>pt_ter_9</t>
  </si>
  <si>
    <t>pt_cs_9</t>
  </si>
  <si>
    <t>pt_ist_te_9</t>
  </si>
  <si>
    <t>население</t>
  </si>
  <si>
    <t>население без ндс</t>
  </si>
  <si>
    <t>население с ндс</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</si>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</sst>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dd\.mm\.yyyy"/>
  </numFmts>
  <fonts count="21">
    <font>
      <sz val="9"/>
      <color rgb="FF000000"/>
      <name val="Tahoma"/>
    </font>
    <font>
      <sz val="9"/>
      <color theme="0"/>
      <name val="Tahoma"/>
    </font>
    <font>
      <sz val="9"/>
      <name val="Tahoma"/>
    </font>
    <font>
      <sz val="11"/>
      <name val="Webdings2"/>
    </font>
    <font>
      <sz val="1"/>
      <color theme="0"/>
      <name val="Tahoma"/>
    </font>
    <font>
      <sz val="8"/>
      <name val="Tahoma"/>
    </font>
    <font>
      <sz val="11"/>
      <name val="Wingdings 2"/>
    </font>
    <font>
      <sz val="11"/>
      <color rgb="FFBCBCBC"/>
      <name val="Wingdings 2"/>
    </font>
    <font>
      <b/>
      <sz val="9"/>
      <color rgb="FF000080"/>
      <name val="Tahoma"/>
    </font>
    <font>
      <sz val="9"/>
      <color rgb="FF000080"/>
      <name val="Tahoma"/>
    </font>
    <font>
      <sz val="1"/>
      <color theme="0"/>
      <name val="Webdings2"/>
    </font>
    <font>
      <b/>
      <sz val="1"/>
      <color theme="0"/>
      <name val="Tahoma"/>
    </font>
    <font>
      <sz val="11"/>
      <color theme="0"/>
      <name val="Webdings2"/>
    </font>
    <font>
      <sz val="9"/>
      <color theme="0"/>
      <name val="Webdings2"/>
    </font>
    <font>
      <sz val="10"/>
      <name val="Tahoma"/>
    </font>
    <font>
      <b/>
      <sz val="9"/>
      <name val="Tahoma"/>
    </font>
    <font>
      <sz val="15"/>
      <color rgb="FF000000"/>
      <name val="Tahoma"/>
    </font>
    <font>
      <sz val="1"/>
      <name val="Tahoma"/>
    </font>
    <font>
      <sz val="1"/>
      <name val="Webdings2"/>
    </font>
    <font>
      <sz val="1"/>
      <color rgb="FFBCBCBC"/>
      <name val="Tahoma"/>
    </font>
    <font>
      <sz val="9"/>
      <color rgb="FFBCBCBC"/>
      <name val="Tahoma"/>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FFFFC0"/>
      </patternFill>
    </fill>
    <fill>
      <patternFill patternType="solid">
        <fgColor rgb="FFB7E4FF"/>
      </patternFill>
    </fill>
    <fill>
      <patternFill patternType="solid">
        <fgColor rgb="FFE3FAFD"/>
      </patternFill>
    </fill>
    <fill>
      <patternFill patternType="lightDown">
        <fgColor rgb="FFC0C0C0"/>
      </patternFill>
    </fill>
  </fills>
  <borders count="14">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style="thin">
        <color rgb="FFC0C0C0"/>
      </right>
      <top/>
      <bottom/>
      <diagonal/>
    </border>
  </borders>
  <cellStyleXfs count="1">
    <xf numFmtId="49" fontId="0" fillId="0" borderId="0" applyFill="0" applyBorder="0">
      <alignment vertical="top"/>
    </xf>
  </cellStyleXfs>
  <cellXfs count="140">
    <xf numFmtId="49" fontId="0" fillId="0" borderId="0" xfId="0">
      <alignment vertical="top"/>
    </xf>
    <xf numFmtId="0" fontId="1" fillId="0" borderId="0" xfId="0" applyNumberFormat="1" applyFont="1" applyAlignment="1">
      <alignment vertical="center" wrapText="1"/>
    </xf>
    <xf numFmtId="0"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2" fillId="0" borderId="0" xfId="0" applyNumberFormat="1" applyFont="1" applyAlignment="1">
      <alignment vertical="center" wrapText="1"/>
    </xf>
    <xf numFmtId="0" fontId="3" fillId="0" borderId="0" xfId="0" applyNumberFormat="1" applyFont="1" applyAlignment="1">
      <alignment vertical="center" wrapText="1"/>
    </xf>
    <xf numFmtId="0" fontId="2" fillId="0" borderId="0" xfId="0" applyNumberFormat="1" applyFont="1" applyAlignment="1">
      <alignment horizontal="left" vertical="center" wrapText="1"/>
    </xf>
    <xf numFmtId="0" fontId="2" fillId="0" borderId="0" xfId="0" applyNumberFormat="1" applyFont="1" applyAlignment="1">
      <alignment vertical="center" wrapText="1"/>
    </xf>
    <xf numFmtId="0" fontId="4" fillId="0" borderId="0" xfId="0" applyNumberFormat="1" applyFont="1" applyAlignment="1">
      <alignment vertical="center" wrapText="1"/>
    </xf>
    <xf numFmtId="49" fontId="0" fillId="0" borderId="0" xfId="0" applyNumberFormat="1" applyFont="1">
      <alignment vertical="top"/>
    </xf>
    <xf numFmtId="0" fontId="1" fillId="0" borderId="0" xfId="0" applyNumberFormat="1" applyFont="1" applyAlignment="1">
      <alignment horizontal="left" vertical="center" indent="1"/>
    </xf>
    <xf numFmtId="0" fontId="1" fillId="0" borderId="0" xfId="0" applyNumberFormat="1" applyFont="1" applyAlignment="1">
      <alignment horizontal="center" vertical="center"/>
    </xf>
    <xf numFmtId="0" fontId="1" fillId="0" borderId="0" xfId="0" applyNumberFormat="1" applyFont="1" applyAlignment="1">
      <alignment horizontal="left" vertical="center" wrapText="1"/>
    </xf>
    <xf numFmtId="49" fontId="2" fillId="0" borderId="0" xfId="0" applyNumberFormat="1" applyFont="1">
      <alignment vertical="top"/>
    </xf>
    <xf numFmtId="49" fontId="2" fillId="0" borderId="2" xfId="0" applyNumberFormat="1" applyFont="1" applyBorder="1">
      <alignment vertical="top"/>
    </xf>
    <xf numFmtId="0" fontId="2" fillId="2" borderId="1" xfId="0" applyNumberFormat="1" applyFont="1" applyFill="1" applyBorder="1" applyAlignment="1">
      <alignment horizontal="left" vertical="center" wrapText="1"/>
    </xf>
    <xf numFmtId="0" fontId="2" fillId="0" borderId="1" xfId="0" applyNumberFormat="1" applyFont="1" applyBorder="1" applyAlignment="1">
      <alignment vertical="center" wrapText="1"/>
    </xf>
    <xf numFmtId="0" fontId="2" fillId="0" borderId="1" xfId="0" applyNumberFormat="1" applyFont="1" applyBorder="1" applyAlignment="1">
      <alignment horizontal="left" vertical="center" wrapText="1" indent="6"/>
    </xf>
    <xf numFmtId="0" fontId="5" fillId="0" borderId="1" xfId="0" applyNumberFormat="1" applyFont="1" applyBorder="1" applyAlignment="1">
      <alignment vertical="top" wrapText="1"/>
    </xf>
    <xf numFmtId="0" fontId="4" fillId="0" borderId="0" xfId="0" applyNumberFormat="1" applyFont="1" applyAlignment="1">
      <alignment vertical="center"/>
    </xf>
    <xf numFmtId="0" fontId="2" fillId="0" borderId="0" xfId="0" applyNumberFormat="1" applyFont="1" applyAlignment="1">
      <alignment horizontal="center" vertical="center" wrapText="1"/>
    </xf>
    <xf numFmtId="0" fontId="6" fillId="2" borderId="0" xfId="0" applyNumberFormat="1" applyFont="1" applyFill="1" applyAlignment="1">
      <alignment horizontal="center" vertical="center" wrapText="1"/>
    </xf>
    <xf numFmtId="0" fontId="2" fillId="0" borderId="2" xfId="0" applyNumberFormat="1" applyFont="1" applyBorder="1" applyAlignment="1">
      <alignment vertical="center" wrapText="1"/>
    </xf>
    <xf numFmtId="0" fontId="2" fillId="2" borderId="1" xfId="0" applyNumberFormat="1" applyFont="1" applyFill="1" applyBorder="1" applyAlignment="1">
      <alignment horizontal="left" vertical="center" wrapText="1" indent="1"/>
    </xf>
    <xf numFmtId="0" fontId="7" fillId="0" borderId="0" xfId="0" applyNumberFormat="1" applyFont="1" applyAlignment="1">
      <alignment vertical="center" wrapText="1"/>
    </xf>
    <xf numFmtId="0" fontId="2" fillId="2" borderId="1" xfId="0" applyNumberFormat="1" applyFont="1" applyFill="1" applyBorder="1" applyAlignment="1">
      <alignment horizontal="left" vertical="center" wrapText="1" indent="2"/>
    </xf>
    <xf numFmtId="0" fontId="4" fillId="0" borderId="0" xfId="0" applyNumberFormat="1" applyFont="1" applyAlignment="1">
      <alignment horizontal="center" vertical="center" wrapText="1"/>
    </xf>
    <xf numFmtId="0" fontId="4" fillId="0" borderId="2" xfId="0" applyNumberFormat="1" applyFont="1" applyBorder="1" applyAlignment="1">
      <alignment horizontal="center" vertical="center" wrapText="1"/>
    </xf>
    <xf numFmtId="0" fontId="2" fillId="2" borderId="1" xfId="0" applyNumberFormat="1" applyFont="1" applyFill="1" applyBorder="1" applyAlignment="1">
      <alignment horizontal="left" vertical="center" wrapText="1" indent="4"/>
    </xf>
    <xf numFmtId="0" fontId="4" fillId="0" borderId="2" xfId="0" applyNumberFormat="1" applyFont="1" applyBorder="1" applyAlignment="1">
      <alignment vertical="center" wrapText="1"/>
    </xf>
    <xf numFmtId="0" fontId="2" fillId="2" borderId="1" xfId="0" applyNumberFormat="1" applyFont="1" applyFill="1" applyBorder="1" applyAlignment="1">
      <alignment horizontal="left" vertical="center" wrapText="1" indent="5"/>
    </xf>
    <xf numFmtId="0" fontId="5" fillId="0" borderId="6" xfId="0" applyNumberFormat="1" applyFont="1" applyBorder="1" applyAlignment="1">
      <alignment vertical="top" wrapText="1"/>
    </xf>
    <xf numFmtId="49" fontId="2" fillId="4" borderId="1" xfId="0" applyNumberFormat="1" applyFont="1" applyFill="1" applyBorder="1" applyAlignment="1" applyProtection="1">
      <alignment horizontal="left" vertical="center" wrapText="1" indent="6"/>
      <protection locked="0"/>
    </xf>
    <xf numFmtId="4" fontId="2" fillId="4" borderId="1" xfId="0" applyNumberFormat="1" applyFont="1" applyFill="1" applyBorder="1" applyAlignment="1" applyProtection="1">
      <alignment horizontal="right" vertical="center" wrapText="1"/>
      <protection locked="0"/>
    </xf>
    <xf numFmtId="164" fontId="2" fillId="4" borderId="1" xfId="0" applyNumberFormat="1" applyFont="1" applyFill="1" applyBorder="1" applyAlignment="1" applyProtection="1">
      <alignment horizontal="right" vertical="center" wrapText="1"/>
      <protection locked="0"/>
    </xf>
    <xf numFmtId="4" fontId="2" fillId="0" borderId="7" xfId="0" applyNumberFormat="1" applyFont="1" applyBorder="1" applyAlignment="1">
      <alignment horizontal="right" vertical="center" wrapText="1"/>
    </xf>
    <xf numFmtId="49" fontId="2" fillId="0" borderId="1" xfId="0" applyNumberFormat="1" applyFont="1" applyBorder="1" applyAlignment="1">
      <alignment horizontal="left" vertical="center" wrapText="1"/>
    </xf>
    <xf numFmtId="4" fontId="2" fillId="0" borderId="1" xfId="0" applyNumberFormat="1" applyFont="1" applyBorder="1" applyAlignment="1">
      <alignment horizontal="right" vertical="center" wrapText="1"/>
    </xf>
    <xf numFmtId="4" fontId="4" fillId="0" borderId="1" xfId="0" applyNumberFormat="1" applyFont="1" applyBorder="1" applyAlignment="1">
      <alignment horizontal="center" vertical="center" wrapText="1"/>
    </xf>
    <xf numFmtId="4" fontId="2" fillId="0" borderId="9" xfId="0" applyNumberFormat="1" applyFont="1" applyBorder="1" applyAlignment="1">
      <alignment horizontal="right" vertical="center" wrapText="1"/>
    </xf>
    <xf numFmtId="49" fontId="8" fillId="7" borderId="3" xfId="0" applyNumberFormat="1" applyFont="1" applyFill="1" applyBorder="1" applyAlignment="1">
      <alignment horizontal="left" vertical="center"/>
    </xf>
    <xf numFmtId="49" fontId="9" fillId="7" borderId="4" xfId="0" applyNumberFormat="1" applyFont="1" applyFill="1" applyBorder="1" applyAlignment="1">
      <alignment horizontal="left" vertical="center" indent="5"/>
    </xf>
    <xf numFmtId="49" fontId="2"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left" vertical="center" indent="4"/>
    </xf>
    <xf numFmtId="49" fontId="0" fillId="7" borderId="4" xfId="0" applyNumberFormat="1" applyFont="1" applyFill="1" applyBorder="1" applyAlignment="1">
      <alignment horizontal="center" vertical="center" wrapText="1"/>
    </xf>
    <xf numFmtId="49" fontId="0" fillId="7" borderId="10" xfId="0" applyNumberFormat="1" applyFont="1" applyFill="1" applyBorder="1" applyAlignment="1">
      <alignment horizontal="center" vertical="center" wrapText="1"/>
    </xf>
    <xf numFmtId="49" fontId="3" fillId="0" borderId="0" xfId="0" applyNumberFormat="1" applyFont="1">
      <alignment vertical="top"/>
    </xf>
    <xf numFmtId="49" fontId="9" fillId="7" borderId="4" xfId="0" applyNumberFormat="1" applyFont="1" applyFill="1" applyBorder="1" applyAlignment="1">
      <alignment horizontal="left" vertical="center" indent="3"/>
    </xf>
    <xf numFmtId="49" fontId="0" fillId="7" borderId="5" xfId="0" applyNumberFormat="1" applyFont="1" applyFill="1" applyBorder="1" applyAlignment="1">
      <alignment horizontal="center" vertical="center" wrapText="1"/>
    </xf>
    <xf numFmtId="0" fontId="4" fillId="0" borderId="0" xfId="0" applyNumberFormat="1" applyFont="1" applyAlignment="1">
      <alignment horizontal="left" vertical="center" indent="1"/>
    </xf>
    <xf numFmtId="0"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lignment vertical="top"/>
    </xf>
    <xf numFmtId="49" fontId="10" fillId="0" borderId="0" xfId="0" applyNumberFormat="1" applyFont="1">
      <alignment vertical="top"/>
    </xf>
    <xf numFmtId="49" fontId="11" fillId="0" borderId="0" xfId="0" applyNumberFormat="1" applyFont="1" applyAlignment="1">
      <alignment horizontal="left" vertical="center"/>
    </xf>
    <xf numFmtId="49" fontId="4" fillId="0" borderId="0" xfId="0" applyNumberFormat="1" applyFont="1" applyAlignment="1">
      <alignment horizontal="left" vertical="center" indent="1"/>
    </xf>
    <xf numFmtId="49" fontId="4" fillId="0" borderId="0" xfId="0" applyNumberFormat="1" applyFont="1" applyAlignment="1">
      <alignment horizontal="center" vertical="center" wrapText="1"/>
    </xf>
    <xf numFmtId="4" fontId="1" fillId="0" borderId="1" xfId="0" applyNumberFormat="1" applyFont="1" applyBorder="1" applyAlignment="1">
      <alignment horizontal="right" vertical="center" wrapText="1"/>
    </xf>
    <xf numFmtId="164" fontId="1" fillId="0" borderId="1" xfId="0" applyNumberFormat="1" applyFont="1" applyBorder="1" applyAlignment="1">
      <alignment horizontal="right" vertical="center" wrapText="1"/>
    </xf>
    <xf numFmtId="49" fontId="1" fillId="0" borderId="1" xfId="0" applyNumberFormat="1" applyFont="1" applyBorder="1" applyAlignment="1">
      <alignment vertical="center" wrapText="1"/>
    </xf>
    <xf numFmtId="0" fontId="12" fillId="0" borderId="0" xfId="0" applyNumberFormat="1" applyFont="1" applyAlignment="1">
      <alignment vertical="center" wrapText="1"/>
    </xf>
    <xf numFmtId="0" fontId="13" fillId="0" borderId="0" xfId="0" applyNumberFormat="1" applyFont="1" applyAlignment="1">
      <alignment vertical="center" wrapText="1"/>
    </xf>
    <xf numFmtId="0" fontId="1" fillId="0" borderId="0" xfId="0" applyNumberFormat="1" applyFont="1" applyAlignment="1">
      <alignment vertical="center"/>
    </xf>
    <xf numFmtId="0" fontId="3" fillId="2" borderId="0" xfId="0" applyNumberFormat="1" applyFont="1" applyFill="1" applyAlignment="1">
      <alignment vertical="center" wrapText="1"/>
    </xf>
    <xf numFmtId="0" fontId="2" fillId="2" borderId="0" xfId="0" applyNumberFormat="1" applyFont="1" applyFill="1" applyAlignment="1">
      <alignment horizontal="left" vertical="center" wrapText="1"/>
    </xf>
    <xf numFmtId="0" fontId="2" fillId="2" borderId="0" xfId="0" applyNumberFormat="1" applyFont="1" applyFill="1" applyAlignment="1">
      <alignment vertical="center" wrapText="1"/>
    </xf>
    <xf numFmtId="0" fontId="14" fillId="0" borderId="0" xfId="0" applyNumberFormat="1" applyFont="1" applyAlignment="1">
      <alignment vertical="center" wrapText="1"/>
    </xf>
    <xf numFmtId="0" fontId="2" fillId="0" borderId="11" xfId="0" applyNumberFormat="1" applyFont="1" applyBorder="1" applyAlignment="1">
      <alignment horizontal="left" vertical="top" wrapText="1" indent="1"/>
    </xf>
    <xf numFmtId="0" fontId="2" fillId="0" borderId="12" xfId="0" applyNumberFormat="1" applyFont="1" applyBorder="1" applyAlignment="1">
      <alignment horizontal="left" vertical="center" wrapText="1" indent="1"/>
    </xf>
    <xf numFmtId="0" fontId="15" fillId="2" borderId="0" xfId="0" applyNumberFormat="1" applyFont="1" applyFill="1" applyAlignment="1">
      <alignment horizontal="center" vertical="center" wrapText="1"/>
    </xf>
    <xf numFmtId="0" fontId="0" fillId="0" borderId="0" xfId="0" applyNumberFormat="1" applyFont="1" applyAlignment="1">
      <alignment vertical="center"/>
    </xf>
    <xf numFmtId="0" fontId="0" fillId="0" borderId="4" xfId="0" applyNumberFormat="1" applyFont="1" applyBorder="1" applyAlignment="1">
      <alignment vertical="center"/>
    </xf>
    <xf numFmtId="0" fontId="16" fillId="0" borderId="0" xfId="0" applyNumberFormat="1" applyFont="1" applyAlignment="1">
      <alignment vertical="center"/>
    </xf>
    <xf numFmtId="0" fontId="2" fillId="0" borderId="0" xfId="0" applyNumberFormat="1" applyFont="1" applyAlignment="1">
      <alignment horizontal="right" vertical="center" wrapText="1"/>
    </xf>
    <xf numFmtId="0" fontId="2" fillId="2" borderId="12" xfId="0" applyNumberFormat="1" applyFont="1" applyFill="1" applyBorder="1" applyAlignment="1">
      <alignment vertical="center" wrapText="1"/>
    </xf>
    <xf numFmtId="0" fontId="2" fillId="0" borderId="6"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6" xfId="0" applyNumberFormat="1" applyFont="1" applyBorder="1" applyAlignment="1">
      <alignment horizontal="center" vertical="center" wrapText="1"/>
    </xf>
    <xf numFmtId="0" fontId="2" fillId="0" borderId="8" xfId="0" applyNumberFormat="1" applyFont="1" applyBorder="1" applyAlignment="1">
      <alignment vertical="center" wrapText="1"/>
    </xf>
    <xf numFmtId="0" fontId="0" fillId="0" borderId="1" xfId="0" applyNumberFormat="1" applyFont="1" applyBorder="1" applyAlignment="1">
      <alignment horizontal="center" vertical="center" wrapText="1"/>
    </xf>
    <xf numFmtId="49" fontId="17" fillId="0" borderId="0" xfId="0" applyNumberFormat="1" applyFont="1" applyAlignment="1">
      <alignment vertical="center" wrapText="1"/>
    </xf>
    <xf numFmtId="0" fontId="18" fillId="2" borderId="0" xfId="0" applyNumberFormat="1" applyFont="1" applyFill="1" applyAlignment="1">
      <alignment vertical="center" wrapText="1"/>
    </xf>
    <xf numFmtId="0" fontId="10" fillId="2" borderId="0" xfId="0" applyNumberFormat="1" applyFont="1" applyFill="1" applyAlignment="1">
      <alignment vertical="center" wrapText="1"/>
    </xf>
    <xf numFmtId="49" fontId="19" fillId="2" borderId="11" xfId="0" applyNumberFormat="1" applyFont="1" applyFill="1" applyBorder="1" applyAlignment="1">
      <alignment horizontal="left" vertical="center" wrapText="1"/>
    </xf>
    <xf numFmtId="49" fontId="19" fillId="2" borderId="11"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19" fillId="2" borderId="11" xfId="0" applyNumberFormat="1" applyFont="1" applyFill="1" applyBorder="1" applyAlignment="1">
      <alignment horizontal="center" vertical="center" wrapText="1"/>
    </xf>
    <xf numFmtId="0" fontId="17" fillId="0" borderId="0" xfId="0" applyNumberFormat="1" applyFont="1" applyAlignment="1">
      <alignment vertical="center" wrapText="1"/>
    </xf>
    <xf numFmtId="0" fontId="20" fillId="0" borderId="0" xfId="0" applyNumberFormat="1" applyFont="1" applyAlignment="1">
      <alignment horizontal="center" vertical="center" wrapText="1"/>
    </xf>
    <xf numFmtId="0" fontId="2" fillId="0" borderId="0" xfId="0" applyNumberFormat="1" applyFont="1" applyAlignment="1">
      <alignment horizontal="right" vertical="top" wrapText="1"/>
    </xf>
    <xf numFmtId="0" fontId="2" fillId="0" borderId="0" xfId="0" applyNumberFormat="1" applyFont="1" applyAlignment="1">
      <alignment horizontal="left" vertical="top" wrapText="1"/>
    </xf>
    <xf numFmtId="49" fontId="2" fillId="5" borderId="1" xfId="0" applyNumberFormat="1" applyFont="1" applyFill="1" applyBorder="1" applyAlignment="1">
      <alignment horizontal="center" vertical="center" wrapText="1"/>
    </xf>
    <xf numFmtId="165" fontId="0" fillId="6" borderId="1" xfId="0" applyNumberFormat="1" applyFont="1" applyFill="1" applyBorder="1" applyAlignment="1" applyProtection="1">
      <alignment horizontal="center" vertical="center" wrapText="1"/>
      <protection locked="0"/>
    </xf>
    <xf numFmtId="49" fontId="0" fillId="6" borderId="1" xfId="0" applyNumberFormat="1" applyFont="1" applyFill="1" applyBorder="1" applyAlignment="1" applyProtection="1">
      <alignment horizontal="center" vertical="center" wrapText="1"/>
      <protection locked="0"/>
    </xf>
    <xf numFmtId="0" fontId="5" fillId="0" borderId="1" xfId="0" applyNumberFormat="1" applyFont="1" applyBorder="1" applyAlignment="1">
      <alignment horizontal="left" vertical="top" wrapText="1"/>
    </xf>
    <xf numFmtId="0" fontId="1" fillId="0" borderId="1" xfId="0" applyNumberFormat="1" applyFont="1" applyBorder="1" applyAlignment="1">
      <alignment horizontal="center" vertical="center" wrapText="1"/>
    </xf>
    <xf numFmtId="165" fontId="0" fillId="6" borderId="6" xfId="0" applyNumberFormat="1" applyFont="1" applyFill="1" applyBorder="1" applyAlignment="1" applyProtection="1">
      <alignment horizontal="center" vertical="center" wrapText="1"/>
      <protection locked="0"/>
    </xf>
    <xf numFmtId="49" fontId="0" fillId="6" borderId="8" xfId="0" applyNumberFormat="1" applyFont="1" applyFill="1" applyBorder="1" applyAlignment="1" applyProtection="1">
      <alignment horizontal="center" vertical="center" wrapText="1"/>
      <protection locked="0"/>
    </xf>
    <xf numFmtId="0" fontId="2" fillId="3" borderId="3" xfId="0" applyNumberFormat="1" applyFont="1" applyFill="1" applyBorder="1" applyAlignment="1">
      <alignment horizontal="left" vertical="center" wrapText="1"/>
    </xf>
    <xf numFmtId="0" fontId="2" fillId="3" borderId="4" xfId="0" applyNumberFormat="1" applyFont="1" applyFill="1" applyBorder="1" applyAlignment="1">
      <alignment horizontal="left" vertical="center" wrapText="1"/>
    </xf>
    <xf numFmtId="0" fontId="2" fillId="3" borderId="5" xfId="0" applyNumberFormat="1" applyFont="1" applyFill="1" applyBorder="1" applyAlignment="1">
      <alignment horizontal="left" vertical="center" wrapText="1"/>
    </xf>
    <xf numFmtId="0" fontId="1" fillId="0" borderId="3"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2" fillId="4" borderId="3" xfId="0" applyNumberFormat="1" applyFont="1" applyFill="1" applyBorder="1" applyAlignment="1" applyProtection="1">
      <alignment horizontal="left" vertical="center" wrapText="1"/>
      <protection locked="0"/>
    </xf>
    <xf numFmtId="0" fontId="2" fillId="4" borderId="4" xfId="0" applyNumberFormat="1" applyFont="1" applyFill="1" applyBorder="1" applyAlignment="1" applyProtection="1">
      <alignment horizontal="left" vertical="center" wrapText="1"/>
      <protection locked="0"/>
    </xf>
    <xf numFmtId="0" fontId="2" fillId="4" borderId="5" xfId="0" applyNumberFormat="1" applyFont="1" applyFill="1" applyBorder="1" applyAlignment="1" applyProtection="1">
      <alignment horizontal="left" vertical="center" wrapText="1"/>
      <protection locked="0"/>
    </xf>
    <xf numFmtId="49" fontId="2" fillId="4" borderId="3" xfId="0" applyNumberFormat="1" applyFont="1" applyFill="1" applyBorder="1" applyAlignment="1" applyProtection="1">
      <alignment horizontal="left" vertical="center" wrapText="1"/>
      <protection locked="0"/>
    </xf>
    <xf numFmtId="49" fontId="2" fillId="4" borderId="4" xfId="0" applyNumberFormat="1" applyFont="1" applyFill="1" applyBorder="1" applyAlignment="1" applyProtection="1">
      <alignment horizontal="left" vertical="center" wrapText="1"/>
      <protection locked="0"/>
    </xf>
    <xf numFmtId="49" fontId="2" fillId="4" borderId="5" xfId="0" applyNumberFormat="1" applyFont="1" applyFill="1" applyBorder="1" applyAlignment="1" applyProtection="1">
      <alignment horizontal="left" vertical="center" wrapText="1"/>
      <protection locked="0"/>
    </xf>
    <xf numFmtId="0" fontId="2" fillId="5" borderId="3" xfId="0" applyNumberFormat="1" applyFont="1" applyFill="1" applyBorder="1" applyAlignment="1">
      <alignment horizontal="left" vertical="center" wrapText="1"/>
    </xf>
    <xf numFmtId="0" fontId="2" fillId="5" borderId="4" xfId="0" applyNumberFormat="1" applyFont="1" applyFill="1" applyBorder="1" applyAlignment="1">
      <alignment horizontal="left" vertical="center" wrapText="1"/>
    </xf>
    <xf numFmtId="0" fontId="2" fillId="5" borderId="5" xfId="0" applyNumberFormat="1" applyFont="1" applyFill="1" applyBorder="1" applyAlignment="1">
      <alignment horizontal="left" vertical="center" wrapText="1"/>
    </xf>
    <xf numFmtId="0" fontId="19" fillId="2" borderId="11" xfId="0" applyNumberFormat="1" applyFont="1" applyFill="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0" fontId="0" fillId="2" borderId="5" xfId="0" applyNumberFormat="1" applyFont="1" applyFill="1" applyBorder="1" applyAlignment="1">
      <alignment horizontal="center" vertical="center" wrapText="1"/>
    </xf>
    <xf numFmtId="49" fontId="9" fillId="7" borderId="6" xfId="0" applyNumberFormat="1" applyFont="1" applyFill="1" applyBorder="1" applyAlignment="1">
      <alignment horizontal="center" vertical="center" textRotation="90" wrapText="1"/>
    </xf>
    <xf numFmtId="49" fontId="9" fillId="7" borderId="13" xfId="0" applyNumberFormat="1" applyFont="1" applyFill="1" applyBorder="1" applyAlignment="1">
      <alignment horizontal="center" vertical="center" textRotation="90" wrapText="1"/>
    </xf>
    <xf numFmtId="49" fontId="9" fillId="7" borderId="8" xfId="0" applyNumberFormat="1" applyFont="1" applyFill="1" applyBorder="1" applyAlignment="1">
      <alignment horizontal="center" vertical="center" textRotation="90" wrapText="1"/>
    </xf>
    <xf numFmtId="0" fontId="7" fillId="0" borderId="12"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left" vertical="center" wrapText="1" indent="1"/>
    </xf>
    <xf numFmtId="165" fontId="2" fillId="3" borderId="1" xfId="0" applyNumberFormat="1" applyFont="1" applyFill="1" applyBorder="1" applyAlignment="1">
      <alignment horizontal="left" vertical="center" wrapText="1" indent="1"/>
    </xf>
    <xf numFmtId="0" fontId="0" fillId="2" borderId="1" xfId="0" applyNumberFormat="1" applyFont="1" applyFill="1" applyBorder="1" applyAlignment="1">
      <alignment horizontal="right" vertical="center" wrapText="1" indent="1"/>
    </xf>
    <xf numFmtId="165"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1" xfId="0" applyNumberFormat="1" applyFont="1" applyBorder="1" applyAlignment="1">
      <alignment horizontal="left" vertical="top" wrapText="1" indent="1"/>
    </xf>
    <xf numFmtId="0" fontId="2" fillId="0" borderId="12" xfId="0" applyNumberFormat="1" applyFont="1" applyBorder="1" applyAlignment="1">
      <alignment horizontal="left" vertical="center" wrapText="1" inden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108.OPEN.INFO.REQUEST.COLDVSNA.EIAS(v1.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PP108.OPEN.INFO.REQUEST.COLDVSNA.EIAS</v>
          </cell>
        </row>
        <row r="3">
          <cell r="B3" t="str">
            <v>Версия отчёта: 1.0.5</v>
          </cell>
        </row>
      </sheetData>
      <sheetData sheetId="1">
        <row r="7">
          <cell r="F7" t="str">
            <v>Ханты-Мансийский автономный округ</v>
          </cell>
        </row>
        <row r="11">
          <cell r="F11">
            <v>44927.380011574074</v>
          </cell>
        </row>
        <row r="12">
          <cell r="F12">
            <v>46752.380127314813</v>
          </cell>
        </row>
        <row r="13">
          <cell r="F13" t="str">
            <v/>
          </cell>
        </row>
        <row r="19">
          <cell r="F19">
            <v>45292.381203703706</v>
          </cell>
        </row>
        <row r="21">
          <cell r="F21">
            <v>44676.381504629629</v>
          </cell>
        </row>
        <row r="22">
          <cell r="F22" t="str">
            <v>933</v>
          </cell>
        </row>
        <row r="26">
          <cell r="F26">
            <v>45044.381886574076</v>
          </cell>
        </row>
        <row r="27">
          <cell r="F27" t="str">
            <v>911</v>
          </cell>
        </row>
        <row r="31">
          <cell r="F31" t="str">
            <v>МУП "Управление тепловодоснабжения и водоотведения "Сибиряк" муниципального образования сельское поселение Нижнесортымский</v>
          </cell>
        </row>
        <row r="33">
          <cell r="F33" t="str">
            <v>8617028226</v>
          </cell>
        </row>
        <row r="34">
          <cell r="F34" t="str">
            <v>861701001</v>
          </cell>
        </row>
        <row r="41">
          <cell r="F41" t="str">
            <v>нет</v>
          </cell>
        </row>
      </sheetData>
      <sheetData sheetId="2">
        <row r="12">
          <cell r="F12" t="str">
            <v>ter_1</v>
          </cell>
          <cell r="G12" t="str">
            <v>Территория 1</v>
          </cell>
        </row>
        <row r="13">
          <cell r="F13" t="str">
            <v>81</v>
          </cell>
          <cell r="G13" t="str">
            <v>Сургутский муниципальный район</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Тариф на холодную воду питьевую</v>
          </cell>
          <cell r="AK64" t="str">
            <v>без дифференциации</v>
          </cell>
          <cell r="AL64" t="str">
            <v>без дифференциации</v>
          </cell>
          <cell r="AM64" t="str">
            <v>без дифференциации</v>
          </cell>
          <cell r="AN64">
            <v>1</v>
          </cell>
          <cell r="AO64" t="str">
            <v>1.1</v>
          </cell>
          <cell r="AP64" t="str">
            <v>1.1.1</v>
          </cell>
          <cell r="AQ64" t="str">
            <v>1.1.1.1</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row r="48">
          <cell r="K48" t="str">
            <v>метод индексации установленных тарифов</v>
          </cell>
        </row>
      </sheetData>
      <sheetData sheetId="43"/>
      <sheetData sheetId="44"/>
      <sheetData sheetId="45"/>
      <sheetData sheetId="46"/>
      <sheetData sheetId="47">
        <row r="12">
          <cell r="F12" t="str">
            <v>МУП "Управление тепловодоснабжения и водоотведения "Сибиряк" муниципального образования сельское поселение Нижнесортымский</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25</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T19">
            <v>4189671</v>
          </cell>
          <cell r="BU19" t="str">
            <v>Холодное водоснабжение. Питьевая вода</v>
          </cell>
        </row>
        <row r="20">
          <cell r="BB20" t="str">
            <v>щепа</v>
          </cell>
          <cell r="BT20">
            <v>4189672</v>
          </cell>
          <cell r="BU20" t="str">
            <v>Холодное водоснабжение. Техническая вода</v>
          </cell>
        </row>
        <row r="21">
          <cell r="BB21" t="str">
            <v>горючий сланец</v>
          </cell>
          <cell r="BT21">
            <v>4189673</v>
          </cell>
          <cell r="BU21" t="str">
            <v>Холодное водоснабжение. Подвозная вода</v>
          </cell>
        </row>
        <row r="22">
          <cell r="BB22" t="str">
            <v>керосин</v>
          </cell>
          <cell r="BT22">
            <v>4189674</v>
          </cell>
          <cell r="BU22" t="str">
            <v>Транспортировка. Питьевая вода</v>
          </cell>
        </row>
        <row r="23">
          <cell r="BB23" t="str">
            <v>кислородно-водородная смесь</v>
          </cell>
          <cell r="BT23">
            <v>4189675</v>
          </cell>
          <cell r="BU23" t="str">
            <v>Транспортировка. Техническая вода</v>
          </cell>
        </row>
        <row r="24">
          <cell r="BB24" t="str">
            <v>электроэнергия (НН)</v>
          </cell>
          <cell r="BT24">
            <v>4189676</v>
          </cell>
          <cell r="BU24" t="str">
            <v>Транспортировка. Подвозная вода</v>
          </cell>
        </row>
        <row r="25">
          <cell r="BB25" t="str">
            <v>электроэнергия (СН1)</v>
          </cell>
          <cell r="BT25">
            <v>4189677</v>
          </cell>
          <cell r="BU25" t="str">
            <v>Подключение (технологическое присоединение) к централизованной системе водоснабжения</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R</v>
          </cell>
          <cell r="J45"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холодного водоснабжения</v>
          </cell>
        </row>
        <row r="51">
          <cell r="F51" t="str">
            <v>R</v>
          </cell>
          <cell r="G51">
            <v>44927.380011574074</v>
          </cell>
          <cell r="H51">
            <v>46752.380127314813</v>
          </cell>
          <cell r="I51" t="b">
            <v>0</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44927.380011574074</v>
          </cell>
          <cell r="H52">
            <v>46752.380127314813</v>
          </cell>
          <cell r="I52" t="b">
            <v>0</v>
          </cell>
          <cell r="J52" t="str">
            <v>Показатели, подлежащие раскрытию в сфере холодного водоснабжения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M59"/>
  <sheetViews>
    <sheetView showGridLines="0" tabSelected="1" topLeftCell="P23" zoomScale="90" workbookViewId="0">
      <selection activeCell="AD51" sqref="AD51"/>
    </sheetView>
  </sheetViews>
  <sheetFormatPr defaultColWidth="10.5703125" defaultRowHeight="14.25" customHeight="1"/>
  <cols>
    <col min="1" max="1" width="10.5703125" style="1"/>
    <col min="2" max="2" width="11" style="1" hidden="1" customWidth="1"/>
    <col min="3" max="3" width="10.5703125" style="1"/>
    <col min="4" max="4" width="11.85546875" style="1" hidden="1" customWidth="1"/>
    <col min="5" max="5" width="10" style="1" hidden="1" customWidth="1"/>
    <col min="6" max="6" width="8.7109375" style="1" hidden="1" customWidth="1"/>
    <col min="7" max="7" width="7.5703125" style="1" hidden="1" customWidth="1"/>
    <col min="8" max="8" width="11.42578125" style="1" hidden="1" customWidth="1"/>
    <col min="9" max="9" width="14.140625" style="1" hidden="1" customWidth="1"/>
    <col min="10" max="10" width="9.85546875" style="1" hidden="1" customWidth="1"/>
    <col min="11" max="11" width="14.7109375" style="1" hidden="1" customWidth="1"/>
    <col min="12" max="12" width="19.140625" style="2" hidden="1" customWidth="1"/>
    <col min="13" max="14" width="12.28515625" style="3" hidden="1" customWidth="1"/>
    <col min="15" max="15" width="23.42578125" style="3" hidden="1" customWidth="1"/>
    <col min="16" max="16" width="3.7109375" style="4" customWidth="1"/>
    <col min="17" max="18" width="3.7109375" style="5" customWidth="1"/>
    <col min="19" max="19" width="12.7109375" style="6" customWidth="1"/>
    <col min="20" max="20" width="35.7109375" style="7" customWidth="1"/>
    <col min="21" max="21" width="0.140625" style="7" customWidth="1"/>
    <col min="22" max="24" width="24.7109375" style="7" hidden="1" customWidth="1"/>
    <col min="25" max="25" width="11.7109375" style="7" hidden="1" customWidth="1"/>
    <col min="26" max="26" width="3.7109375" style="7" hidden="1" customWidth="1"/>
    <col min="27" max="27" width="11.7109375" style="7" hidden="1" customWidth="1"/>
    <col min="28" max="28" width="8.5703125" style="7" hidden="1" customWidth="1"/>
    <col min="29" max="31" width="24.7109375" style="7" customWidth="1"/>
    <col min="32" max="32" width="11.7109375" style="7" customWidth="1"/>
    <col min="33" max="33" width="3.7109375" style="7" customWidth="1"/>
    <col min="34" max="34" width="11.7109375" style="7" customWidth="1"/>
    <col min="35" max="35" width="8.5703125" style="7" customWidth="1"/>
    <col min="36" max="84" width="10.5703125" style="9"/>
    <col min="85" max="85" width="4.7109375" style="7" customWidth="1"/>
    <col min="86" max="86" width="115.7109375" style="7" customWidth="1"/>
    <col min="87" max="88" width="10.5703125" style="8"/>
    <col min="89" max="89" width="11.140625" style="8" customWidth="1"/>
    <col min="90" max="91" width="10.5703125" style="8"/>
    <col min="92" max="16384" width="10.5703125" style="9"/>
  </cols>
  <sheetData>
    <row r="1" spans="1:91" ht="14.25" hidden="1" customHeight="1">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row>
    <row r="2" spans="1:91" ht="23.25" hidden="1" customHeight="1">
      <c r="A2" s="10"/>
      <c r="B2" s="10"/>
      <c r="C2" s="10"/>
      <c r="D2" s="10"/>
      <c r="E2" s="102">
        <v>1</v>
      </c>
      <c r="F2" s="10"/>
      <c r="G2" s="10"/>
      <c r="H2" s="10"/>
      <c r="I2" s="10"/>
      <c r="J2" s="10"/>
      <c r="K2" s="10"/>
      <c r="L2" s="11"/>
      <c r="M2" s="12"/>
      <c r="N2" s="12"/>
      <c r="O2" s="12"/>
      <c r="Q2" s="13"/>
      <c r="R2" s="14"/>
      <c r="S2" s="15" t="e">
        <f>INDEX(PT_DIFFERENTIATION_NUM_NTAR,MATCH(A2,PT_DIFFERENTIATION_NTAR_ID,0))</f>
        <v>#N/A</v>
      </c>
      <c r="T2" s="16" t="s">
        <v>0</v>
      </c>
      <c r="U2" s="17"/>
      <c r="V2" s="98"/>
      <c r="W2" s="99"/>
      <c r="X2" s="99"/>
      <c r="Y2" s="99"/>
      <c r="Z2" s="99"/>
      <c r="AA2" s="99"/>
      <c r="AB2" s="100"/>
      <c r="AC2" s="98" t="e">
        <f>INDEX(PT_DIFFERENTIATION_NTAR,MATCH(A2,PT_DIFFERENTIATION_NTAR_ID,0))</f>
        <v>#N/A</v>
      </c>
      <c r="AD2" s="99"/>
      <c r="AE2" s="99"/>
      <c r="AF2" s="99"/>
      <c r="AG2" s="99"/>
      <c r="AH2" s="99"/>
      <c r="AI2" s="99"/>
      <c r="AJ2" s="98"/>
      <c r="AK2" s="99"/>
      <c r="AL2" s="99"/>
      <c r="AM2" s="99"/>
      <c r="AN2" s="99"/>
      <c r="AO2" s="99"/>
      <c r="AP2" s="100"/>
      <c r="AQ2" s="98"/>
      <c r="AR2" s="99"/>
      <c r="AS2" s="99"/>
      <c r="AT2" s="99"/>
      <c r="AU2" s="99"/>
      <c r="AV2" s="99"/>
      <c r="AW2" s="100"/>
      <c r="AX2" s="98"/>
      <c r="AY2" s="99"/>
      <c r="AZ2" s="99"/>
      <c r="BA2" s="99"/>
      <c r="BB2" s="99"/>
      <c r="BC2" s="99"/>
      <c r="BD2" s="100"/>
      <c r="BE2" s="98"/>
      <c r="BF2" s="99"/>
      <c r="BG2" s="99"/>
      <c r="BH2" s="99"/>
      <c r="BI2" s="99"/>
      <c r="BJ2" s="99"/>
      <c r="BK2" s="100"/>
      <c r="BL2" s="98"/>
      <c r="BM2" s="99"/>
      <c r="BN2" s="99"/>
      <c r="BO2" s="99"/>
      <c r="BP2" s="99"/>
      <c r="BQ2" s="99"/>
      <c r="BR2" s="100"/>
      <c r="BS2" s="98"/>
      <c r="BT2" s="99"/>
      <c r="BU2" s="99"/>
      <c r="BV2" s="99"/>
      <c r="BW2" s="99"/>
      <c r="BX2" s="99"/>
      <c r="BY2" s="100"/>
      <c r="BZ2" s="98"/>
      <c r="CA2" s="99"/>
      <c r="CB2" s="99"/>
      <c r="CC2" s="99"/>
      <c r="CD2" s="99"/>
      <c r="CE2" s="99"/>
      <c r="CF2" s="100"/>
      <c r="CG2" s="100"/>
      <c r="CH2" s="18"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2" s="19"/>
      <c r="CK2" s="19" t="str">
        <f t="shared" ref="CK2:CK13" si="0">IF(T2="","",T2)</f>
        <v>Наименование тарифа</v>
      </c>
      <c r="CL2" s="19"/>
      <c r="CM2" s="19"/>
    </row>
    <row r="3" spans="1:91" ht="23.25" hidden="1" customHeight="1">
      <c r="A3" s="10"/>
      <c r="B3" s="10"/>
      <c r="C3" s="10"/>
      <c r="D3" s="10"/>
      <c r="E3" s="101"/>
      <c r="F3" s="102">
        <v>1</v>
      </c>
      <c r="G3" s="10"/>
      <c r="H3" s="10"/>
      <c r="I3" s="10"/>
      <c r="J3" s="10"/>
      <c r="K3" s="10"/>
      <c r="L3" s="11"/>
      <c r="M3" s="12"/>
      <c r="N3" s="12"/>
      <c r="O3" s="12"/>
      <c r="P3" s="20"/>
      <c r="Q3" s="21"/>
      <c r="R3" s="22"/>
      <c r="S3" s="15" t="e">
        <f>INDEX(PT_DIFFERENTIATION_NUM_TER,MATCH(B3,PT_DIFFERENTIATION_TER_ID,0))</f>
        <v>#N/A</v>
      </c>
      <c r="T3" s="23" t="s">
        <v>1</v>
      </c>
      <c r="U3" s="17"/>
      <c r="V3" s="98"/>
      <c r="W3" s="99"/>
      <c r="X3" s="99"/>
      <c r="Y3" s="99"/>
      <c r="Z3" s="99"/>
      <c r="AA3" s="99"/>
      <c r="AB3" s="100"/>
      <c r="AC3" s="98" t="e">
        <f>INDEX(PT_DIFFERENTIATION_TER,MATCH(B3,PT_DIFFERENTIATION_TER_ID,0))</f>
        <v>#N/A</v>
      </c>
      <c r="AD3" s="99"/>
      <c r="AE3" s="99"/>
      <c r="AF3" s="99"/>
      <c r="AG3" s="99"/>
      <c r="AH3" s="99"/>
      <c r="AI3" s="99"/>
      <c r="AJ3" s="98"/>
      <c r="AK3" s="99"/>
      <c r="AL3" s="99"/>
      <c r="AM3" s="99"/>
      <c r="AN3" s="99"/>
      <c r="AO3" s="99"/>
      <c r="AP3" s="100"/>
      <c r="AQ3" s="98"/>
      <c r="AR3" s="99"/>
      <c r="AS3" s="99"/>
      <c r="AT3" s="99"/>
      <c r="AU3" s="99"/>
      <c r="AV3" s="99"/>
      <c r="AW3" s="100"/>
      <c r="AX3" s="98"/>
      <c r="AY3" s="99"/>
      <c r="AZ3" s="99"/>
      <c r="BA3" s="99"/>
      <c r="BB3" s="99"/>
      <c r="BC3" s="99"/>
      <c r="BD3" s="100"/>
      <c r="BE3" s="98"/>
      <c r="BF3" s="99"/>
      <c r="BG3" s="99"/>
      <c r="BH3" s="99"/>
      <c r="BI3" s="99"/>
      <c r="BJ3" s="99"/>
      <c r="BK3" s="100"/>
      <c r="BL3" s="98"/>
      <c r="BM3" s="99"/>
      <c r="BN3" s="99"/>
      <c r="BO3" s="99"/>
      <c r="BP3" s="99"/>
      <c r="BQ3" s="99"/>
      <c r="BR3" s="100"/>
      <c r="BS3" s="98"/>
      <c r="BT3" s="99"/>
      <c r="BU3" s="99"/>
      <c r="BV3" s="99"/>
      <c r="BW3" s="99"/>
      <c r="BX3" s="99"/>
      <c r="BY3" s="100"/>
      <c r="BZ3" s="98"/>
      <c r="CA3" s="99"/>
      <c r="CB3" s="99"/>
      <c r="CC3" s="99"/>
      <c r="CD3" s="99"/>
      <c r="CE3" s="99"/>
      <c r="CF3" s="100"/>
      <c r="CG3" s="100"/>
      <c r="CH3" s="18" t="s">
        <v>2</v>
      </c>
      <c r="CJ3" s="19"/>
      <c r="CK3" s="19" t="str">
        <f t="shared" si="0"/>
        <v>Территория действия тарифа</v>
      </c>
      <c r="CL3" s="19"/>
      <c r="CM3" s="19"/>
    </row>
    <row r="4" spans="1:91" ht="23.25" hidden="1" customHeight="1">
      <c r="A4" s="10"/>
      <c r="B4" s="10"/>
      <c r="C4" s="10"/>
      <c r="D4" s="10"/>
      <c r="E4" s="101"/>
      <c r="F4" s="101"/>
      <c r="G4" s="102">
        <v>1</v>
      </c>
      <c r="H4" s="10"/>
      <c r="I4" s="10"/>
      <c r="J4" s="10"/>
      <c r="K4" s="10"/>
      <c r="L4" s="11"/>
      <c r="M4" s="12"/>
      <c r="N4" s="12"/>
      <c r="O4" s="12"/>
      <c r="P4" s="24"/>
      <c r="Q4" s="21"/>
      <c r="R4" s="22"/>
      <c r="S4" s="15" t="e">
        <f>INDEX(PT_DIFFERENTIATION_NUM_CS,MATCH(C4,PT_DIFFERENTIATION_CS_ID,0))</f>
        <v>#N/A</v>
      </c>
      <c r="T4" s="25" t="s">
        <v>3</v>
      </c>
      <c r="U4" s="17"/>
      <c r="V4" s="98"/>
      <c r="W4" s="99"/>
      <c r="X4" s="99"/>
      <c r="Y4" s="99"/>
      <c r="Z4" s="99"/>
      <c r="AA4" s="99"/>
      <c r="AB4" s="100"/>
      <c r="AC4" s="98" t="e">
        <f>INDEX(PT_DIFFERENTIATION_CS,MATCH(C4,PT_DIFFERENTIATION_CS_ID,0))</f>
        <v>#N/A</v>
      </c>
      <c r="AD4" s="99"/>
      <c r="AE4" s="99"/>
      <c r="AF4" s="99"/>
      <c r="AG4" s="99"/>
      <c r="AH4" s="99"/>
      <c r="AI4" s="99"/>
      <c r="AJ4" s="98"/>
      <c r="AK4" s="99"/>
      <c r="AL4" s="99"/>
      <c r="AM4" s="99"/>
      <c r="AN4" s="99"/>
      <c r="AO4" s="99"/>
      <c r="AP4" s="100"/>
      <c r="AQ4" s="98"/>
      <c r="AR4" s="99"/>
      <c r="AS4" s="99"/>
      <c r="AT4" s="99"/>
      <c r="AU4" s="99"/>
      <c r="AV4" s="99"/>
      <c r="AW4" s="100"/>
      <c r="AX4" s="98"/>
      <c r="AY4" s="99"/>
      <c r="AZ4" s="99"/>
      <c r="BA4" s="99"/>
      <c r="BB4" s="99"/>
      <c r="BC4" s="99"/>
      <c r="BD4" s="100"/>
      <c r="BE4" s="98"/>
      <c r="BF4" s="99"/>
      <c r="BG4" s="99"/>
      <c r="BH4" s="99"/>
      <c r="BI4" s="99"/>
      <c r="BJ4" s="99"/>
      <c r="BK4" s="100"/>
      <c r="BL4" s="98"/>
      <c r="BM4" s="99"/>
      <c r="BN4" s="99"/>
      <c r="BO4" s="99"/>
      <c r="BP4" s="99"/>
      <c r="BQ4" s="99"/>
      <c r="BR4" s="100"/>
      <c r="BS4" s="98"/>
      <c r="BT4" s="99"/>
      <c r="BU4" s="99"/>
      <c r="BV4" s="99"/>
      <c r="BW4" s="99"/>
      <c r="BX4" s="99"/>
      <c r="BY4" s="100"/>
      <c r="BZ4" s="98"/>
      <c r="CA4" s="99"/>
      <c r="CB4" s="99"/>
      <c r="CC4" s="99"/>
      <c r="CD4" s="99"/>
      <c r="CE4" s="99"/>
      <c r="CF4" s="100"/>
      <c r="CG4" s="100"/>
      <c r="CH4" s="18" t="s">
        <v>4</v>
      </c>
      <c r="CJ4" s="19"/>
      <c r="CK4" s="19" t="str">
        <f t="shared" si="0"/>
        <v>Наименование централизованной системы холодного водоснабжения</v>
      </c>
      <c r="CL4" s="19"/>
      <c r="CM4" s="19"/>
    </row>
    <row r="5" spans="1:91" ht="23.25" hidden="1" customHeight="1">
      <c r="A5" s="10"/>
      <c r="B5" s="10"/>
      <c r="C5" s="10"/>
      <c r="D5" s="10"/>
      <c r="E5" s="101"/>
      <c r="F5" s="101"/>
      <c r="G5" s="101"/>
      <c r="H5" s="101"/>
      <c r="I5" s="95" t="e">
        <f>S4&amp;".1"</f>
        <v>#N/A</v>
      </c>
      <c r="J5" s="10"/>
      <c r="K5" s="10"/>
      <c r="L5" s="11"/>
      <c r="P5" s="104">
        <v>1</v>
      </c>
      <c r="Q5" s="26"/>
      <c r="R5" s="27"/>
      <c r="S5" s="15" t="e">
        <f>$I5</f>
        <v>#N/A</v>
      </c>
      <c r="T5" s="28" t="s">
        <v>5</v>
      </c>
      <c r="U5" s="17"/>
      <c r="V5" s="105"/>
      <c r="W5" s="106"/>
      <c r="X5" s="106"/>
      <c r="Y5" s="106"/>
      <c r="Z5" s="106"/>
      <c r="AA5" s="106"/>
      <c r="AB5" s="107"/>
      <c r="AC5" s="108"/>
      <c r="AD5" s="109"/>
      <c r="AE5" s="109"/>
      <c r="AF5" s="109"/>
      <c r="AG5" s="109"/>
      <c r="AH5" s="109"/>
      <c r="AI5" s="109"/>
      <c r="AJ5" s="105"/>
      <c r="AK5" s="106"/>
      <c r="AL5" s="106"/>
      <c r="AM5" s="106"/>
      <c r="AN5" s="106"/>
      <c r="AO5" s="106"/>
      <c r="AP5" s="107"/>
      <c r="AQ5" s="105"/>
      <c r="AR5" s="106"/>
      <c r="AS5" s="106"/>
      <c r="AT5" s="106"/>
      <c r="AU5" s="106"/>
      <c r="AV5" s="106"/>
      <c r="AW5" s="107"/>
      <c r="AX5" s="105"/>
      <c r="AY5" s="106"/>
      <c r="AZ5" s="106"/>
      <c r="BA5" s="106"/>
      <c r="BB5" s="106"/>
      <c r="BC5" s="106"/>
      <c r="BD5" s="107"/>
      <c r="BE5" s="105"/>
      <c r="BF5" s="106"/>
      <c r="BG5" s="106"/>
      <c r="BH5" s="106"/>
      <c r="BI5" s="106"/>
      <c r="BJ5" s="106"/>
      <c r="BK5" s="107"/>
      <c r="BL5" s="105"/>
      <c r="BM5" s="106"/>
      <c r="BN5" s="106"/>
      <c r="BO5" s="106"/>
      <c r="BP5" s="106"/>
      <c r="BQ5" s="106"/>
      <c r="BR5" s="107"/>
      <c r="BS5" s="105"/>
      <c r="BT5" s="106"/>
      <c r="BU5" s="106"/>
      <c r="BV5" s="106"/>
      <c r="BW5" s="106"/>
      <c r="BX5" s="106"/>
      <c r="BY5" s="107"/>
      <c r="BZ5" s="105"/>
      <c r="CA5" s="106"/>
      <c r="CB5" s="106"/>
      <c r="CC5" s="106"/>
      <c r="CD5" s="106"/>
      <c r="CE5" s="106"/>
      <c r="CF5" s="107"/>
      <c r="CG5" s="110"/>
      <c r="CH5" s="18" t="s">
        <v>6</v>
      </c>
      <c r="CJ5" s="19"/>
      <c r="CK5" s="19" t="str">
        <f t="shared" si="0"/>
        <v>Наименование признака дифференциации</v>
      </c>
      <c r="CL5" s="19"/>
      <c r="CM5" s="19"/>
    </row>
    <row r="6" spans="1:91" ht="23.25" hidden="1" customHeight="1">
      <c r="A6" s="10"/>
      <c r="B6" s="10"/>
      <c r="C6" s="10"/>
      <c r="D6" s="10"/>
      <c r="E6" s="101"/>
      <c r="F6" s="101"/>
      <c r="G6" s="101"/>
      <c r="H6" s="101"/>
      <c r="I6" s="103"/>
      <c r="J6" s="95" t="e">
        <f>I5&amp;".1"</f>
        <v>#N/A</v>
      </c>
      <c r="K6" s="10"/>
      <c r="L6" s="11" t="s">
        <v>7</v>
      </c>
      <c r="P6" s="104"/>
      <c r="Q6" s="104">
        <v>1</v>
      </c>
      <c r="R6" s="29"/>
      <c r="S6" s="15" t="e">
        <f>$J6</f>
        <v>#N/A</v>
      </c>
      <c r="T6" s="30" t="s">
        <v>8</v>
      </c>
      <c r="U6" s="17"/>
      <c r="V6" s="111"/>
      <c r="W6" s="112"/>
      <c r="X6" s="112"/>
      <c r="Y6" s="112"/>
      <c r="Z6" s="112"/>
      <c r="AA6" s="112"/>
      <c r="AB6" s="113"/>
      <c r="AC6" s="111"/>
      <c r="AD6" s="112"/>
      <c r="AE6" s="112"/>
      <c r="AF6" s="112"/>
      <c r="AG6" s="112"/>
      <c r="AH6" s="112"/>
      <c r="AI6" s="112"/>
      <c r="AJ6" s="111"/>
      <c r="AK6" s="112"/>
      <c r="AL6" s="112"/>
      <c r="AM6" s="112"/>
      <c r="AN6" s="112"/>
      <c r="AO6" s="112"/>
      <c r="AP6" s="113"/>
      <c r="AQ6" s="111"/>
      <c r="AR6" s="112"/>
      <c r="AS6" s="112"/>
      <c r="AT6" s="112"/>
      <c r="AU6" s="112"/>
      <c r="AV6" s="112"/>
      <c r="AW6" s="113"/>
      <c r="AX6" s="111"/>
      <c r="AY6" s="112"/>
      <c r="AZ6" s="112"/>
      <c r="BA6" s="112"/>
      <c r="BB6" s="112"/>
      <c r="BC6" s="112"/>
      <c r="BD6" s="113"/>
      <c r="BE6" s="111"/>
      <c r="BF6" s="112"/>
      <c r="BG6" s="112"/>
      <c r="BH6" s="112"/>
      <c r="BI6" s="112"/>
      <c r="BJ6" s="112"/>
      <c r="BK6" s="113"/>
      <c r="BL6" s="111"/>
      <c r="BM6" s="112"/>
      <c r="BN6" s="112"/>
      <c r="BO6" s="112"/>
      <c r="BP6" s="112"/>
      <c r="BQ6" s="112"/>
      <c r="BR6" s="113"/>
      <c r="BS6" s="111"/>
      <c r="BT6" s="112"/>
      <c r="BU6" s="112"/>
      <c r="BV6" s="112"/>
      <c r="BW6" s="112"/>
      <c r="BX6" s="112"/>
      <c r="BY6" s="113"/>
      <c r="BZ6" s="111"/>
      <c r="CA6" s="112"/>
      <c r="CB6" s="112"/>
      <c r="CC6" s="112"/>
      <c r="CD6" s="112"/>
      <c r="CE6" s="112"/>
      <c r="CF6" s="113"/>
      <c r="CG6" s="113"/>
      <c r="CH6" s="31" t="s">
        <v>9</v>
      </c>
      <c r="CJ6" s="19"/>
      <c r="CK6" s="19" t="str">
        <f t="shared" si="0"/>
        <v>Группа потребителей</v>
      </c>
      <c r="CL6" s="19"/>
      <c r="CM6" s="19"/>
    </row>
    <row r="7" spans="1:91" ht="23.25" hidden="1" customHeight="1">
      <c r="A7" s="10"/>
      <c r="B7" s="10"/>
      <c r="C7" s="10"/>
      <c r="D7" s="10"/>
      <c r="E7" s="101"/>
      <c r="F7" s="101"/>
      <c r="G7" s="101"/>
      <c r="H7" s="101"/>
      <c r="I7" s="103"/>
      <c r="J7" s="103"/>
      <c r="K7" s="95" t="e">
        <f>J6&amp;".1"</f>
        <v>#N/A</v>
      </c>
      <c r="L7" s="11"/>
      <c r="P7" s="104"/>
      <c r="Q7" s="104"/>
      <c r="R7" s="29">
        <v>1</v>
      </c>
      <c r="S7" s="15" t="e">
        <f>$K7</f>
        <v>#N/A</v>
      </c>
      <c r="T7" s="32"/>
      <c r="U7" s="17"/>
      <c r="V7" s="33"/>
      <c r="W7" s="33"/>
      <c r="X7" s="34"/>
      <c r="Y7" s="92"/>
      <c r="Z7" s="91" t="s">
        <v>10</v>
      </c>
      <c r="AA7" s="92"/>
      <c r="AB7" s="91" t="s">
        <v>10</v>
      </c>
      <c r="AC7" s="33"/>
      <c r="AD7" s="33"/>
      <c r="AE7" s="34"/>
      <c r="AF7" s="92"/>
      <c r="AG7" s="91" t="s">
        <v>10</v>
      </c>
      <c r="AH7" s="96"/>
      <c r="AI7" s="91" t="s">
        <v>10</v>
      </c>
      <c r="AJ7" s="33"/>
      <c r="AK7" s="33"/>
      <c r="AL7" s="34"/>
      <c r="AM7" s="92"/>
      <c r="AN7" s="91" t="s">
        <v>10</v>
      </c>
      <c r="AO7" s="92"/>
      <c r="AP7" s="91" t="s">
        <v>10</v>
      </c>
      <c r="AQ7" s="33"/>
      <c r="AR7" s="33"/>
      <c r="AS7" s="34"/>
      <c r="AT7" s="92"/>
      <c r="AU7" s="91" t="s">
        <v>10</v>
      </c>
      <c r="AV7" s="92"/>
      <c r="AW7" s="91" t="s">
        <v>10</v>
      </c>
      <c r="AX7" s="33"/>
      <c r="AY7" s="33"/>
      <c r="AZ7" s="34"/>
      <c r="BA7" s="92"/>
      <c r="BB7" s="91" t="s">
        <v>10</v>
      </c>
      <c r="BC7" s="92"/>
      <c r="BD7" s="91" t="s">
        <v>10</v>
      </c>
      <c r="BE7" s="33"/>
      <c r="BF7" s="33"/>
      <c r="BG7" s="34"/>
      <c r="BH7" s="92"/>
      <c r="BI7" s="91" t="s">
        <v>10</v>
      </c>
      <c r="BJ7" s="92"/>
      <c r="BK7" s="91" t="s">
        <v>10</v>
      </c>
      <c r="BL7" s="33"/>
      <c r="BM7" s="33"/>
      <c r="BN7" s="34"/>
      <c r="BO7" s="92"/>
      <c r="BP7" s="91" t="s">
        <v>10</v>
      </c>
      <c r="BQ7" s="92"/>
      <c r="BR7" s="91" t="s">
        <v>10</v>
      </c>
      <c r="BS7" s="33"/>
      <c r="BT7" s="33"/>
      <c r="BU7" s="34"/>
      <c r="BV7" s="92"/>
      <c r="BW7" s="91" t="s">
        <v>10</v>
      </c>
      <c r="BX7" s="92"/>
      <c r="BY7" s="91" t="s">
        <v>10</v>
      </c>
      <c r="BZ7" s="33"/>
      <c r="CA7" s="33"/>
      <c r="CB7" s="34"/>
      <c r="CC7" s="92"/>
      <c r="CD7" s="91" t="s">
        <v>10</v>
      </c>
      <c r="CE7" s="92"/>
      <c r="CF7" s="91" t="s">
        <v>10</v>
      </c>
      <c r="CG7" s="35"/>
      <c r="CH7" s="94"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7" s="8" t="e">
        <f ca="1">STRCHECKDATE(V8:CG8)</f>
        <v>#NAME?</v>
      </c>
      <c r="CJ7" s="19"/>
      <c r="CK7" s="19" t="str">
        <f t="shared" si="0"/>
        <v/>
      </c>
      <c r="CL7" s="19"/>
      <c r="CM7" s="19"/>
    </row>
    <row r="8" spans="1:91" ht="14.25" hidden="1" customHeight="1">
      <c r="A8" s="10"/>
      <c r="B8" s="10"/>
      <c r="C8" s="10"/>
      <c r="D8" s="10"/>
      <c r="E8" s="101"/>
      <c r="F8" s="101"/>
      <c r="G8" s="101"/>
      <c r="H8" s="101"/>
      <c r="I8" s="103"/>
      <c r="J8" s="103"/>
      <c r="K8" s="95"/>
      <c r="L8" s="11"/>
      <c r="P8" s="104"/>
      <c r="Q8" s="104"/>
      <c r="R8" s="29"/>
      <c r="S8" s="36"/>
      <c r="T8" s="17"/>
      <c r="U8" s="17"/>
      <c r="V8" s="37"/>
      <c r="W8" s="37"/>
      <c r="X8" s="38" t="str">
        <f>Y7&amp;"-"&amp;AA7</f>
        <v>-</v>
      </c>
      <c r="Y8" s="93"/>
      <c r="Z8" s="91"/>
      <c r="AA8" s="93"/>
      <c r="AB8" s="91"/>
      <c r="AC8" s="37"/>
      <c r="AD8" s="37"/>
      <c r="AE8" s="38" t="str">
        <f>AF7&amp;"-"&amp;AH7</f>
        <v>-</v>
      </c>
      <c r="AF8" s="93"/>
      <c r="AG8" s="91"/>
      <c r="AH8" s="97"/>
      <c r="AI8" s="91"/>
      <c r="AJ8" s="37"/>
      <c r="AK8" s="37"/>
      <c r="AL8" s="38" t="str">
        <f>AM7&amp;"-"&amp;AO7</f>
        <v>-</v>
      </c>
      <c r="AM8" s="93"/>
      <c r="AN8" s="91"/>
      <c r="AO8" s="93"/>
      <c r="AP8" s="91"/>
      <c r="AQ8" s="37"/>
      <c r="AR8" s="37"/>
      <c r="AS8" s="38" t="str">
        <f>AT7&amp;"-"&amp;AV7</f>
        <v>-</v>
      </c>
      <c r="AT8" s="93"/>
      <c r="AU8" s="91"/>
      <c r="AV8" s="93"/>
      <c r="AW8" s="91"/>
      <c r="AX8" s="37"/>
      <c r="AY8" s="37"/>
      <c r="AZ8" s="38" t="str">
        <f>BA7&amp;"-"&amp;BC7</f>
        <v>-</v>
      </c>
      <c r="BA8" s="93"/>
      <c r="BB8" s="91"/>
      <c r="BC8" s="93"/>
      <c r="BD8" s="91"/>
      <c r="BE8" s="37"/>
      <c r="BF8" s="37"/>
      <c r="BG8" s="38" t="str">
        <f>BH7&amp;"-"&amp;BJ7</f>
        <v>-</v>
      </c>
      <c r="BH8" s="93"/>
      <c r="BI8" s="91"/>
      <c r="BJ8" s="93"/>
      <c r="BK8" s="91"/>
      <c r="BL8" s="37"/>
      <c r="BM8" s="37"/>
      <c r="BN8" s="38" t="str">
        <f>BO7&amp;"-"&amp;BQ7</f>
        <v>-</v>
      </c>
      <c r="BO8" s="93"/>
      <c r="BP8" s="91"/>
      <c r="BQ8" s="93"/>
      <c r="BR8" s="91"/>
      <c r="BS8" s="37"/>
      <c r="BT8" s="37"/>
      <c r="BU8" s="38" t="str">
        <f>BV7&amp;"-"&amp;BX7</f>
        <v>-</v>
      </c>
      <c r="BV8" s="93"/>
      <c r="BW8" s="91"/>
      <c r="BX8" s="93"/>
      <c r="BY8" s="91"/>
      <c r="BZ8" s="37"/>
      <c r="CA8" s="37"/>
      <c r="CB8" s="38" t="str">
        <f>CC7&amp;"-"&amp;CE7</f>
        <v>-</v>
      </c>
      <c r="CC8" s="93"/>
      <c r="CD8" s="91"/>
      <c r="CE8" s="93"/>
      <c r="CF8" s="91"/>
      <c r="CG8" s="39"/>
      <c r="CH8" s="94"/>
      <c r="CJ8" s="19"/>
      <c r="CK8" s="19" t="str">
        <f t="shared" si="0"/>
        <v/>
      </c>
      <c r="CL8" s="19"/>
      <c r="CM8" s="19"/>
    </row>
    <row r="9" spans="1:91" ht="21" hidden="1" customHeight="1">
      <c r="A9" s="10"/>
      <c r="B9" s="10"/>
      <c r="C9" s="10"/>
      <c r="D9" s="10"/>
      <c r="E9" s="101"/>
      <c r="F9" s="101"/>
      <c r="G9" s="101"/>
      <c r="H9" s="101"/>
      <c r="I9" s="103"/>
      <c r="J9" s="95"/>
      <c r="K9" s="10"/>
      <c r="L9" s="11"/>
      <c r="P9" s="104"/>
      <c r="Q9" s="104"/>
      <c r="R9" s="27"/>
      <c r="S9" s="40"/>
      <c r="T9" s="41" t="s">
        <v>11</v>
      </c>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18" t="s">
        <v>12</v>
      </c>
      <c r="CJ9" s="19"/>
      <c r="CK9" s="19" t="str">
        <f t="shared" si="0"/>
        <v>Добавить значение признака дифференциации</v>
      </c>
      <c r="CL9" s="19"/>
      <c r="CM9" s="19"/>
    </row>
    <row r="10" spans="1:91" ht="21" hidden="1" customHeight="1">
      <c r="A10" s="10"/>
      <c r="B10" s="10"/>
      <c r="C10" s="10"/>
      <c r="D10" s="10"/>
      <c r="E10" s="101"/>
      <c r="F10" s="101"/>
      <c r="G10" s="101"/>
      <c r="H10" s="101"/>
      <c r="I10" s="95"/>
      <c r="J10" s="10"/>
      <c r="K10" s="10"/>
      <c r="L10" s="11"/>
      <c r="P10" s="104"/>
      <c r="Q10" s="26"/>
      <c r="R10" s="27"/>
      <c r="S10" s="40"/>
      <c r="T10" s="43" t="s">
        <v>13</v>
      </c>
      <c r="U10" s="42"/>
      <c r="V10" s="42"/>
      <c r="W10" s="42"/>
      <c r="X10" s="42"/>
      <c r="Y10" s="42"/>
      <c r="Z10" s="42"/>
      <c r="AA10" s="42"/>
      <c r="AB10" s="44"/>
      <c r="AC10" s="42"/>
      <c r="AD10" s="42"/>
      <c r="AE10" s="42"/>
      <c r="AF10" s="42"/>
      <c r="AG10" s="42"/>
      <c r="AH10" s="42"/>
      <c r="AI10" s="44"/>
      <c r="AJ10" s="42"/>
      <c r="AK10" s="42"/>
      <c r="AL10" s="42"/>
      <c r="AM10" s="42"/>
      <c r="AN10" s="42"/>
      <c r="AO10" s="42"/>
      <c r="AP10" s="44"/>
      <c r="AQ10" s="42"/>
      <c r="AR10" s="42"/>
      <c r="AS10" s="42"/>
      <c r="AT10" s="42"/>
      <c r="AU10" s="42"/>
      <c r="AV10" s="42"/>
      <c r="AW10" s="44"/>
      <c r="AX10" s="42"/>
      <c r="AY10" s="42"/>
      <c r="AZ10" s="42"/>
      <c r="BA10" s="42"/>
      <c r="BB10" s="42"/>
      <c r="BC10" s="42"/>
      <c r="BD10" s="44"/>
      <c r="BE10" s="42"/>
      <c r="BF10" s="42"/>
      <c r="BG10" s="42"/>
      <c r="BH10" s="42"/>
      <c r="BI10" s="42"/>
      <c r="BJ10" s="42"/>
      <c r="BK10" s="44"/>
      <c r="BL10" s="42"/>
      <c r="BM10" s="42"/>
      <c r="BN10" s="42"/>
      <c r="BO10" s="42"/>
      <c r="BP10" s="42"/>
      <c r="BQ10" s="42"/>
      <c r="BR10" s="44"/>
      <c r="BS10" s="42"/>
      <c r="BT10" s="42"/>
      <c r="BU10" s="42"/>
      <c r="BV10" s="42"/>
      <c r="BW10" s="42"/>
      <c r="BX10" s="42"/>
      <c r="BY10" s="44"/>
      <c r="BZ10" s="42"/>
      <c r="CA10" s="42"/>
      <c r="CB10" s="42"/>
      <c r="CC10" s="42"/>
      <c r="CD10" s="42"/>
      <c r="CE10" s="42"/>
      <c r="CF10" s="44"/>
      <c r="CG10" s="42"/>
      <c r="CH10" s="45"/>
      <c r="CJ10" s="19"/>
      <c r="CK10" s="19" t="str">
        <f t="shared" si="0"/>
        <v>Добавить группу потребителей</v>
      </c>
      <c r="CL10" s="19"/>
      <c r="CM10" s="19"/>
    </row>
    <row r="11" spans="1:91" ht="14.25" hidden="1" customHeight="1">
      <c r="A11" s="10"/>
      <c r="B11" s="10"/>
      <c r="C11" s="10"/>
      <c r="D11" s="10"/>
      <c r="E11" s="101"/>
      <c r="F11" s="101"/>
      <c r="G11" s="101"/>
      <c r="H11" s="102"/>
      <c r="I11" s="10"/>
      <c r="J11" s="10"/>
      <c r="K11" s="10"/>
      <c r="L11" s="11"/>
      <c r="M11" s="12"/>
      <c r="N11" s="12"/>
      <c r="O11" s="1"/>
      <c r="P11" s="13"/>
      <c r="Q11" s="46"/>
      <c r="R11" s="14"/>
      <c r="S11" s="40"/>
      <c r="T11" s="47" t="s">
        <v>14</v>
      </c>
      <c r="U11" s="42"/>
      <c r="V11" s="42"/>
      <c r="W11" s="42"/>
      <c r="X11" s="42"/>
      <c r="Y11" s="42"/>
      <c r="Z11" s="42"/>
      <c r="AA11" s="42"/>
      <c r="AB11" s="44"/>
      <c r="AC11" s="42"/>
      <c r="AD11" s="42"/>
      <c r="AE11" s="42"/>
      <c r="AF11" s="42"/>
      <c r="AG11" s="42"/>
      <c r="AH11" s="42"/>
      <c r="AI11" s="44"/>
      <c r="AJ11" s="42"/>
      <c r="AK11" s="42"/>
      <c r="AL11" s="42"/>
      <c r="AM11" s="42"/>
      <c r="AN11" s="42"/>
      <c r="AO11" s="42"/>
      <c r="AP11" s="44"/>
      <c r="AQ11" s="42"/>
      <c r="AR11" s="42"/>
      <c r="AS11" s="42"/>
      <c r="AT11" s="42"/>
      <c r="AU11" s="42"/>
      <c r="AV11" s="42"/>
      <c r="AW11" s="44"/>
      <c r="AX11" s="42"/>
      <c r="AY11" s="42"/>
      <c r="AZ11" s="42"/>
      <c r="BA11" s="42"/>
      <c r="BB11" s="42"/>
      <c r="BC11" s="42"/>
      <c r="BD11" s="44"/>
      <c r="BE11" s="42"/>
      <c r="BF11" s="42"/>
      <c r="BG11" s="42"/>
      <c r="BH11" s="42"/>
      <c r="BI11" s="42"/>
      <c r="BJ11" s="42"/>
      <c r="BK11" s="44"/>
      <c r="BL11" s="42"/>
      <c r="BM11" s="42"/>
      <c r="BN11" s="42"/>
      <c r="BO11" s="42"/>
      <c r="BP11" s="42"/>
      <c r="BQ11" s="42"/>
      <c r="BR11" s="44"/>
      <c r="BS11" s="42"/>
      <c r="BT11" s="42"/>
      <c r="BU11" s="42"/>
      <c r="BV11" s="42"/>
      <c r="BW11" s="42"/>
      <c r="BX11" s="42"/>
      <c r="BY11" s="44"/>
      <c r="BZ11" s="42"/>
      <c r="CA11" s="42"/>
      <c r="CB11" s="42"/>
      <c r="CC11" s="42"/>
      <c r="CD11" s="42"/>
      <c r="CE11" s="42"/>
      <c r="CF11" s="44"/>
      <c r="CG11" s="42"/>
      <c r="CH11" s="48"/>
      <c r="CJ11" s="19"/>
      <c r="CK11" s="19" t="str">
        <f t="shared" si="0"/>
        <v>Добавить наименование признака дифференциации</v>
      </c>
      <c r="CL11" s="19"/>
      <c r="CM11" s="19"/>
    </row>
    <row r="12" spans="1:91" s="8" customFormat="1" ht="14.25" hidden="1" customHeight="1">
      <c r="A12" s="49"/>
      <c r="B12" s="49"/>
      <c r="C12" s="49"/>
      <c r="D12" s="49"/>
      <c r="E12" s="101"/>
      <c r="F12" s="102"/>
      <c r="G12" s="49"/>
      <c r="H12" s="49"/>
      <c r="I12" s="49"/>
      <c r="J12" s="49"/>
      <c r="K12" s="49"/>
      <c r="L12" s="50"/>
      <c r="M12" s="51"/>
      <c r="N12" s="51"/>
      <c r="P12" s="52"/>
      <c r="Q12" s="53"/>
      <c r="R12" s="52"/>
      <c r="S12" s="54"/>
      <c r="T12" s="55" t="s">
        <v>15</v>
      </c>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J12" s="19"/>
      <c r="CK12" s="19" t="str">
        <f t="shared" si="0"/>
        <v>Добавить централизованную систему для дифференциации</v>
      </c>
      <c r="CL12" s="19"/>
      <c r="CM12" s="19"/>
    </row>
    <row r="13" spans="1:91" s="8" customFormat="1" ht="14.25" hidden="1" customHeight="1">
      <c r="A13" s="49"/>
      <c r="B13" s="49"/>
      <c r="C13" s="49"/>
      <c r="D13" s="49"/>
      <c r="E13" s="102"/>
      <c r="F13" s="49"/>
      <c r="G13" s="49"/>
      <c r="H13" s="49"/>
      <c r="I13" s="49"/>
      <c r="J13" s="49"/>
      <c r="K13" s="49"/>
      <c r="L13" s="50"/>
      <c r="M13" s="51"/>
      <c r="N13" s="51"/>
      <c r="P13" s="52"/>
      <c r="Q13" s="53"/>
      <c r="R13" s="52"/>
      <c r="S13" s="54"/>
      <c r="T13" s="55" t="s">
        <v>16</v>
      </c>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J13" s="19"/>
      <c r="CK13" s="19" t="str">
        <f t="shared" si="0"/>
        <v>Добавить территорию для дифференциации</v>
      </c>
      <c r="CL13" s="19"/>
      <c r="CM13" s="19"/>
    </row>
    <row r="14" spans="1:91" ht="14.25" hidden="1" customHeight="1">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91" ht="14.25" hidden="1" customHeight="1">
      <c r="AC15" s="57"/>
      <c r="AD15" s="57"/>
      <c r="AE15" s="58"/>
      <c r="AF15" s="136"/>
      <c r="AG15" s="137" t="s">
        <v>10</v>
      </c>
      <c r="AH15" s="136"/>
      <c r="AI15" s="137" t="s">
        <v>10</v>
      </c>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91" ht="14.25" hidden="1" customHeight="1">
      <c r="AC16" s="57"/>
      <c r="AD16" s="57"/>
      <c r="AE16" s="38" t="str">
        <f>AF15&amp;"-"&amp;AH15</f>
        <v>-</v>
      </c>
      <c r="AF16" s="137"/>
      <c r="AG16" s="137"/>
      <c r="AH16" s="137"/>
      <c r="AI16" s="13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91" ht="14.25" hidden="1" customHeight="1">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91" s="1" customFormat="1" ht="22.5" hidden="1" customHeight="1">
      <c r="L18" s="2"/>
      <c r="M18" s="3"/>
      <c r="N18" s="3"/>
      <c r="O18" s="59" t="s">
        <v>17</v>
      </c>
      <c r="P18" s="3"/>
      <c r="Q18" s="60"/>
      <c r="R18" s="60"/>
      <c r="S18" s="12"/>
      <c r="Y18" s="59"/>
      <c r="AA18" s="59"/>
      <c r="AF18" s="59"/>
      <c r="AH18" s="59"/>
      <c r="AM18" s="59"/>
      <c r="AO18" s="59"/>
      <c r="AT18" s="59"/>
      <c r="AV18" s="59"/>
      <c r="BA18" s="59"/>
      <c r="BC18" s="59"/>
      <c r="BH18" s="59"/>
      <c r="BJ18" s="59"/>
      <c r="BO18" s="59"/>
      <c r="BQ18" s="59"/>
      <c r="BV18" s="59"/>
      <c r="BX18" s="59"/>
      <c r="CC18" s="59"/>
      <c r="CE18" s="59"/>
      <c r="CI18" s="8"/>
      <c r="CJ18" s="8"/>
      <c r="CK18" s="8"/>
      <c r="CL18" s="8"/>
      <c r="CM18" s="8"/>
    </row>
    <row r="19" spans="1:91" s="1" customFormat="1" ht="14.25" hidden="1" customHeight="1">
      <c r="L19" s="2"/>
      <c r="M19" s="3"/>
      <c r="N19" s="3"/>
      <c r="O19" s="3"/>
      <c r="P19" s="3"/>
      <c r="Q19" s="60"/>
      <c r="R19" s="60"/>
      <c r="S19" s="12"/>
      <c r="CI19" s="8"/>
      <c r="CJ19" s="8"/>
      <c r="CK19" s="8"/>
      <c r="CL19" s="8"/>
      <c r="CM19" s="8"/>
    </row>
    <row r="20" spans="1:91" s="1" customFormat="1" ht="12" hidden="1" customHeight="1">
      <c r="L20" s="2"/>
      <c r="M20" s="3"/>
      <c r="N20" s="3"/>
      <c r="O20" s="11" t="s">
        <v>18</v>
      </c>
      <c r="P20" s="3"/>
      <c r="Q20" s="61"/>
      <c r="R20" s="61"/>
      <c r="S20" s="12"/>
      <c r="T20" s="1" t="s">
        <v>19</v>
      </c>
      <c r="Z20" s="62" t="s">
        <v>20</v>
      </c>
      <c r="AB20" s="62" t="s">
        <v>21</v>
      </c>
      <c r="AC20" s="1" t="s">
        <v>19</v>
      </c>
      <c r="AG20" s="62" t="s">
        <v>22</v>
      </c>
      <c r="AI20" s="62" t="s">
        <v>21</v>
      </c>
      <c r="AN20" s="62" t="s">
        <v>20</v>
      </c>
      <c r="AP20" s="62" t="s">
        <v>21</v>
      </c>
      <c r="AU20" s="62" t="s">
        <v>20</v>
      </c>
      <c r="AW20" s="62" t="s">
        <v>21</v>
      </c>
      <c r="BB20" s="62" t="s">
        <v>20</v>
      </c>
      <c r="BD20" s="62" t="s">
        <v>21</v>
      </c>
      <c r="BI20" s="62" t="s">
        <v>20</v>
      </c>
      <c r="BK20" s="62" t="s">
        <v>21</v>
      </c>
      <c r="BP20" s="62" t="s">
        <v>20</v>
      </c>
      <c r="BR20" s="62" t="s">
        <v>21</v>
      </c>
      <c r="BW20" s="62" t="s">
        <v>20</v>
      </c>
      <c r="BY20" s="62" t="s">
        <v>21</v>
      </c>
      <c r="CD20" s="62" t="s">
        <v>20</v>
      </c>
      <c r="CF20" s="62" t="s">
        <v>21</v>
      </c>
    </row>
    <row r="21" spans="1:91" ht="14.25" hidden="1" customHeight="1">
      <c r="O21" s="11"/>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row>
    <row r="22" spans="1:91" ht="14.25" hidden="1" customHeight="1">
      <c r="O22" s="11"/>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row>
    <row r="23" spans="1:91" ht="14.25" customHeight="1">
      <c r="Q23" s="63"/>
      <c r="R23" s="63"/>
      <c r="S23" s="64"/>
      <c r="T23" s="65"/>
      <c r="U23" s="65"/>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row>
    <row r="24" spans="1:91" ht="14.25" customHeight="1">
      <c r="Q24" s="63"/>
      <c r="R24" s="63"/>
      <c r="S24" s="138" t="str">
        <f>IF(TEMPLATE_GROUP="P",PT_P_FORM_COLDVSNA_4_NAME_FORM,PT_R_FORM_COLDVSNA_16_NAME_FORM)</f>
        <v>Форма 13. Информация о предложении организации холодного водоснабжения об установлении расчетной величины тарифов в сфере холодного водоснабжения</v>
      </c>
      <c r="T24" s="138"/>
      <c r="U24" s="138"/>
      <c r="V24" s="138"/>
      <c r="W24" s="138"/>
      <c r="X24" s="138"/>
      <c r="Y24" s="138"/>
      <c r="Z24" s="138"/>
      <c r="AA24" s="138"/>
      <c r="AB24" s="138"/>
      <c r="AC24" s="138"/>
      <c r="AD24" s="138"/>
      <c r="AE24" s="138"/>
      <c r="AF24" s="138"/>
      <c r="AG24" s="138"/>
      <c r="AH24" s="138"/>
      <c r="AI24" s="66"/>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row>
    <row r="25" spans="1:91" ht="14.25" customHeight="1">
      <c r="Q25" s="63"/>
      <c r="R25" s="63"/>
      <c r="S25" s="139" t="str">
        <f>IF(org=0,"Не определено",org)</f>
        <v>МУП "Управление тепловодоснабжения и водоотведения "Сибиряк" муниципального образования сельское поселение Нижнесортымский</v>
      </c>
      <c r="T25" s="139"/>
      <c r="U25" s="139"/>
      <c r="V25" s="139"/>
      <c r="W25" s="139"/>
      <c r="X25" s="139"/>
      <c r="Y25" s="139"/>
      <c r="Z25" s="139"/>
      <c r="AA25" s="139"/>
      <c r="AB25" s="139"/>
      <c r="AC25" s="139"/>
      <c r="AD25" s="139"/>
      <c r="AE25" s="139"/>
      <c r="AF25" s="139"/>
      <c r="AG25" s="139"/>
      <c r="AH25" s="139"/>
      <c r="AI25" s="66"/>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row>
    <row r="26" spans="1:91" ht="14.25" hidden="1" customHeight="1">
      <c r="Q26" s="63"/>
      <c r="R26" s="63"/>
      <c r="S26" s="64"/>
      <c r="T26" s="65"/>
      <c r="U26" s="65"/>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row>
    <row r="27" spans="1:91" s="70" customFormat="1" ht="25.5" hidden="1" customHeight="1">
      <c r="A27" s="62"/>
      <c r="B27" s="62"/>
      <c r="C27" s="62"/>
      <c r="D27" s="62"/>
      <c r="E27" s="62"/>
      <c r="F27" s="62"/>
      <c r="G27" s="62"/>
      <c r="H27" s="62"/>
      <c r="I27" s="62"/>
      <c r="J27" s="62"/>
      <c r="K27" s="62"/>
      <c r="L27" s="11"/>
      <c r="M27" s="62"/>
      <c r="N27" s="62"/>
      <c r="O27" s="62"/>
      <c r="S27" s="135" t="s">
        <v>23</v>
      </c>
      <c r="T27" s="135"/>
      <c r="U27" s="71"/>
      <c r="V27" s="133" t="str">
        <f>IF(TITLE_NAME_OR_PR_CHANGE="",IF(TITLE_NAME_OR_PR="","",TITLE_NAME_OR_PR),TITLE_NAME_OR_PR_CHANGE)</f>
        <v/>
      </c>
      <c r="W27" s="133"/>
      <c r="X27" s="133"/>
      <c r="Y27" s="133"/>
      <c r="Z27" s="133"/>
      <c r="AA27" s="133"/>
      <c r="AB27" s="7"/>
      <c r="AC27" s="133" t="str">
        <f>IF(TITLE_NAME_OR_PR_CHANGE="",IF(TITLE_NAME_OR_PR="","",TITLE_NAME_OR_PR),TITLE_NAME_OR_PR_CHANGE)</f>
        <v/>
      </c>
      <c r="AD27" s="133"/>
      <c r="AE27" s="133"/>
      <c r="AF27" s="133"/>
      <c r="AG27" s="133"/>
      <c r="AH27" s="133"/>
      <c r="AI27" s="7"/>
      <c r="AJ27" s="133" t="str">
        <f>IF(TITLE_NAME_OR_PR_CHANGE="",IF(TITLE_NAME_OR_PR="","",TITLE_NAME_OR_PR),TITLE_NAME_OR_PR_CHANGE)</f>
        <v/>
      </c>
      <c r="AK27" s="133"/>
      <c r="AL27" s="133"/>
      <c r="AM27" s="133"/>
      <c r="AN27" s="133"/>
      <c r="AO27" s="133"/>
      <c r="AP27" s="7"/>
      <c r="AQ27" s="133" t="str">
        <f>IF(TITLE_NAME_OR_PR_CHANGE="",IF(TITLE_NAME_OR_PR="","",TITLE_NAME_OR_PR),TITLE_NAME_OR_PR_CHANGE)</f>
        <v/>
      </c>
      <c r="AR27" s="133"/>
      <c r="AS27" s="133"/>
      <c r="AT27" s="133"/>
      <c r="AU27" s="133"/>
      <c r="AV27" s="133"/>
      <c r="AW27" s="7"/>
      <c r="AX27" s="133" t="str">
        <f>IF(TITLE_NAME_OR_PR_CHANGE="",IF(TITLE_NAME_OR_PR="","",TITLE_NAME_OR_PR),TITLE_NAME_OR_PR_CHANGE)</f>
        <v/>
      </c>
      <c r="AY27" s="133"/>
      <c r="AZ27" s="133"/>
      <c r="BA27" s="133"/>
      <c r="BB27" s="133"/>
      <c r="BC27" s="133"/>
      <c r="BD27" s="7"/>
      <c r="BE27" s="133" t="str">
        <f>IF(TITLE_NAME_OR_PR_CHANGE="",IF(TITLE_NAME_OR_PR="","",TITLE_NAME_OR_PR),TITLE_NAME_OR_PR_CHANGE)</f>
        <v/>
      </c>
      <c r="BF27" s="133"/>
      <c r="BG27" s="133"/>
      <c r="BH27" s="133"/>
      <c r="BI27" s="133"/>
      <c r="BJ27" s="133"/>
      <c r="BK27" s="7"/>
      <c r="BL27" s="133" t="str">
        <f>IF(TITLE_NAME_OR_PR_CHANGE="",IF(TITLE_NAME_OR_PR="","",TITLE_NAME_OR_PR),TITLE_NAME_OR_PR_CHANGE)</f>
        <v/>
      </c>
      <c r="BM27" s="133"/>
      <c r="BN27" s="133"/>
      <c r="BO27" s="133"/>
      <c r="BP27" s="133"/>
      <c r="BQ27" s="133"/>
      <c r="BR27" s="7"/>
      <c r="BS27" s="133" t="str">
        <f>IF(TITLE_NAME_OR_PR_CHANGE="",IF(TITLE_NAME_OR_PR="","",TITLE_NAME_OR_PR),TITLE_NAME_OR_PR_CHANGE)</f>
        <v/>
      </c>
      <c r="BT27" s="133"/>
      <c r="BU27" s="133"/>
      <c r="BV27" s="133"/>
      <c r="BW27" s="133"/>
      <c r="BX27" s="133"/>
      <c r="BY27" s="7"/>
      <c r="BZ27" s="133" t="str">
        <f>IF(TITLE_NAME_OR_PR_CHANGE="",IF(TITLE_NAME_OR_PR="","",TITLE_NAME_OR_PR),TITLE_NAME_OR_PR_CHANGE)</f>
        <v/>
      </c>
      <c r="CA27" s="133"/>
      <c r="CB27" s="133"/>
      <c r="CC27" s="133"/>
      <c r="CD27" s="133"/>
      <c r="CE27" s="133"/>
      <c r="CF27" s="7"/>
      <c r="CG27" s="7"/>
      <c r="CH27" s="72"/>
      <c r="CI27" s="19"/>
      <c r="CJ27" s="19"/>
      <c r="CK27" s="19"/>
      <c r="CL27" s="19"/>
      <c r="CM27" s="19"/>
    </row>
    <row r="28" spans="1:91" s="70" customFormat="1" ht="18.75" hidden="1" customHeight="1">
      <c r="A28" s="62"/>
      <c r="B28" s="62"/>
      <c r="C28" s="62"/>
      <c r="D28" s="62"/>
      <c r="E28" s="62"/>
      <c r="F28" s="62"/>
      <c r="G28" s="62"/>
      <c r="H28" s="62"/>
      <c r="I28" s="62"/>
      <c r="J28" s="62"/>
      <c r="K28" s="62"/>
      <c r="L28" s="11"/>
      <c r="M28" s="62"/>
      <c r="N28" s="62"/>
      <c r="O28" s="62"/>
      <c r="S28" s="135" t="s">
        <v>24</v>
      </c>
      <c r="T28" s="135"/>
      <c r="U28" s="71"/>
      <c r="V28" s="134">
        <f>IF(TITLE_DATE_PR_CHANGE="",IF(TITLE_DATE_PR="","",TITLE_DATE_PR),TITLE_DATE_PR_CHANGE)</f>
        <v>45044.381886574076</v>
      </c>
      <c r="W28" s="134"/>
      <c r="X28" s="134"/>
      <c r="Y28" s="134"/>
      <c r="Z28" s="134"/>
      <c r="AA28" s="134"/>
      <c r="AB28" s="7"/>
      <c r="AC28" s="134">
        <f>IF(TITLE_DATE_PR_CHANGE="",IF(TITLE_DATE_PR="","",TITLE_DATE_PR),TITLE_DATE_PR_CHANGE)</f>
        <v>45044.381886574076</v>
      </c>
      <c r="AD28" s="134"/>
      <c r="AE28" s="134"/>
      <c r="AF28" s="134"/>
      <c r="AG28" s="134"/>
      <c r="AH28" s="134"/>
      <c r="AI28" s="7"/>
      <c r="AJ28" s="134">
        <f>IF(TITLE_DATE_PR_CHANGE="",IF(TITLE_DATE_PR="","",TITLE_DATE_PR),TITLE_DATE_PR_CHANGE)</f>
        <v>45044.381886574076</v>
      </c>
      <c r="AK28" s="134"/>
      <c r="AL28" s="134"/>
      <c r="AM28" s="134"/>
      <c r="AN28" s="134"/>
      <c r="AO28" s="134"/>
      <c r="AP28" s="7"/>
      <c r="AQ28" s="134">
        <f>IF(TITLE_DATE_PR_CHANGE="",IF(TITLE_DATE_PR="","",TITLE_DATE_PR),TITLE_DATE_PR_CHANGE)</f>
        <v>45044.381886574076</v>
      </c>
      <c r="AR28" s="134"/>
      <c r="AS28" s="134"/>
      <c r="AT28" s="134"/>
      <c r="AU28" s="134"/>
      <c r="AV28" s="134"/>
      <c r="AW28" s="7"/>
      <c r="AX28" s="134">
        <f>IF(TITLE_DATE_PR_CHANGE="",IF(TITLE_DATE_PR="","",TITLE_DATE_PR),TITLE_DATE_PR_CHANGE)</f>
        <v>45044.381886574076</v>
      </c>
      <c r="AY28" s="134"/>
      <c r="AZ28" s="134"/>
      <c r="BA28" s="134"/>
      <c r="BB28" s="134"/>
      <c r="BC28" s="134"/>
      <c r="BD28" s="7"/>
      <c r="BE28" s="134">
        <f>IF(TITLE_DATE_PR_CHANGE="",IF(TITLE_DATE_PR="","",TITLE_DATE_PR),TITLE_DATE_PR_CHANGE)</f>
        <v>45044.381886574076</v>
      </c>
      <c r="BF28" s="134"/>
      <c r="BG28" s="134"/>
      <c r="BH28" s="134"/>
      <c r="BI28" s="134"/>
      <c r="BJ28" s="134"/>
      <c r="BK28" s="7"/>
      <c r="BL28" s="134">
        <f>IF(TITLE_DATE_PR_CHANGE="",IF(TITLE_DATE_PR="","",TITLE_DATE_PR),TITLE_DATE_PR_CHANGE)</f>
        <v>45044.381886574076</v>
      </c>
      <c r="BM28" s="134"/>
      <c r="BN28" s="134"/>
      <c r="BO28" s="134"/>
      <c r="BP28" s="134"/>
      <c r="BQ28" s="134"/>
      <c r="BR28" s="7"/>
      <c r="BS28" s="134">
        <f>IF(TITLE_DATE_PR_CHANGE="",IF(TITLE_DATE_PR="","",TITLE_DATE_PR),TITLE_DATE_PR_CHANGE)</f>
        <v>45044.381886574076</v>
      </c>
      <c r="BT28" s="134"/>
      <c r="BU28" s="134"/>
      <c r="BV28" s="134"/>
      <c r="BW28" s="134"/>
      <c r="BX28" s="134"/>
      <c r="BY28" s="7"/>
      <c r="BZ28" s="134">
        <f>IF(TITLE_DATE_PR_CHANGE="",IF(TITLE_DATE_PR="","",TITLE_DATE_PR),TITLE_DATE_PR_CHANGE)</f>
        <v>45044.381886574076</v>
      </c>
      <c r="CA28" s="134"/>
      <c r="CB28" s="134"/>
      <c r="CC28" s="134"/>
      <c r="CD28" s="134"/>
      <c r="CE28" s="134"/>
      <c r="CF28" s="7"/>
      <c r="CG28" s="7"/>
      <c r="CH28" s="72"/>
      <c r="CI28" s="19"/>
      <c r="CJ28" s="19"/>
      <c r="CK28" s="19"/>
      <c r="CL28" s="19"/>
      <c r="CM28" s="19"/>
    </row>
    <row r="29" spans="1:91" s="70" customFormat="1" ht="18.75" hidden="1" customHeight="1">
      <c r="A29" s="62"/>
      <c r="B29" s="62"/>
      <c r="C29" s="62"/>
      <c r="D29" s="62"/>
      <c r="E29" s="62"/>
      <c r="F29" s="62"/>
      <c r="G29" s="62"/>
      <c r="H29" s="62"/>
      <c r="I29" s="62"/>
      <c r="J29" s="62"/>
      <c r="K29" s="62"/>
      <c r="L29" s="11"/>
      <c r="M29" s="62"/>
      <c r="N29" s="62"/>
      <c r="O29" s="62"/>
      <c r="S29" s="135" t="s">
        <v>25</v>
      </c>
      <c r="T29" s="135"/>
      <c r="U29" s="71"/>
      <c r="V29" s="133" t="str">
        <f>IF(TITLE_NUMBER_PR_CHANGE="",IF(TITLE_NUMBER_PR="","",TITLE_NUMBER_PR),TITLE_NUMBER_PR_CHANGE)</f>
        <v>911</v>
      </c>
      <c r="W29" s="133"/>
      <c r="X29" s="133"/>
      <c r="Y29" s="133"/>
      <c r="Z29" s="133"/>
      <c r="AA29" s="133"/>
      <c r="AB29" s="7"/>
      <c r="AC29" s="133" t="str">
        <f>IF(TITLE_NUMBER_PR_CHANGE="",IF(TITLE_NUMBER_PR="","",TITLE_NUMBER_PR),TITLE_NUMBER_PR_CHANGE)</f>
        <v>911</v>
      </c>
      <c r="AD29" s="133"/>
      <c r="AE29" s="133"/>
      <c r="AF29" s="133"/>
      <c r="AG29" s="133"/>
      <c r="AH29" s="133"/>
      <c r="AI29" s="7"/>
      <c r="AJ29" s="133" t="str">
        <f>IF(TITLE_NUMBER_PR_CHANGE="",IF(TITLE_NUMBER_PR="","",TITLE_NUMBER_PR),TITLE_NUMBER_PR_CHANGE)</f>
        <v>911</v>
      </c>
      <c r="AK29" s="133"/>
      <c r="AL29" s="133"/>
      <c r="AM29" s="133"/>
      <c r="AN29" s="133"/>
      <c r="AO29" s="133"/>
      <c r="AP29" s="7"/>
      <c r="AQ29" s="133" t="str">
        <f>IF(TITLE_NUMBER_PR_CHANGE="",IF(TITLE_NUMBER_PR="","",TITLE_NUMBER_PR),TITLE_NUMBER_PR_CHANGE)</f>
        <v>911</v>
      </c>
      <c r="AR29" s="133"/>
      <c r="AS29" s="133"/>
      <c r="AT29" s="133"/>
      <c r="AU29" s="133"/>
      <c r="AV29" s="133"/>
      <c r="AW29" s="7"/>
      <c r="AX29" s="133" t="str">
        <f>IF(TITLE_NUMBER_PR_CHANGE="",IF(TITLE_NUMBER_PR="","",TITLE_NUMBER_PR),TITLE_NUMBER_PR_CHANGE)</f>
        <v>911</v>
      </c>
      <c r="AY29" s="133"/>
      <c r="AZ29" s="133"/>
      <c r="BA29" s="133"/>
      <c r="BB29" s="133"/>
      <c r="BC29" s="133"/>
      <c r="BD29" s="7"/>
      <c r="BE29" s="133" t="str">
        <f>IF(TITLE_NUMBER_PR_CHANGE="",IF(TITLE_NUMBER_PR="","",TITLE_NUMBER_PR),TITLE_NUMBER_PR_CHANGE)</f>
        <v>911</v>
      </c>
      <c r="BF29" s="133"/>
      <c r="BG29" s="133"/>
      <c r="BH29" s="133"/>
      <c r="BI29" s="133"/>
      <c r="BJ29" s="133"/>
      <c r="BK29" s="7"/>
      <c r="BL29" s="133" t="str">
        <f>IF(TITLE_NUMBER_PR_CHANGE="",IF(TITLE_NUMBER_PR="","",TITLE_NUMBER_PR),TITLE_NUMBER_PR_CHANGE)</f>
        <v>911</v>
      </c>
      <c r="BM29" s="133"/>
      <c r="BN29" s="133"/>
      <c r="BO29" s="133"/>
      <c r="BP29" s="133"/>
      <c r="BQ29" s="133"/>
      <c r="BR29" s="7"/>
      <c r="BS29" s="133" t="str">
        <f>IF(TITLE_NUMBER_PR_CHANGE="",IF(TITLE_NUMBER_PR="","",TITLE_NUMBER_PR),TITLE_NUMBER_PR_CHANGE)</f>
        <v>911</v>
      </c>
      <c r="BT29" s="133"/>
      <c r="BU29" s="133"/>
      <c r="BV29" s="133"/>
      <c r="BW29" s="133"/>
      <c r="BX29" s="133"/>
      <c r="BY29" s="7"/>
      <c r="BZ29" s="133" t="str">
        <f>IF(TITLE_NUMBER_PR_CHANGE="",IF(TITLE_NUMBER_PR="","",TITLE_NUMBER_PR),TITLE_NUMBER_PR_CHANGE)</f>
        <v>911</v>
      </c>
      <c r="CA29" s="133"/>
      <c r="CB29" s="133"/>
      <c r="CC29" s="133"/>
      <c r="CD29" s="133"/>
      <c r="CE29" s="133"/>
      <c r="CF29" s="7"/>
      <c r="CG29" s="7"/>
      <c r="CH29" s="72"/>
      <c r="CI29" s="19"/>
      <c r="CJ29" s="19"/>
      <c r="CK29" s="19"/>
      <c r="CL29" s="19"/>
      <c r="CM29" s="19"/>
    </row>
    <row r="30" spans="1:91" s="70" customFormat="1" ht="18.75" hidden="1" customHeight="1">
      <c r="A30" s="62"/>
      <c r="B30" s="62"/>
      <c r="C30" s="62"/>
      <c r="D30" s="62"/>
      <c r="E30" s="62"/>
      <c r="F30" s="62"/>
      <c r="G30" s="62"/>
      <c r="H30" s="62"/>
      <c r="I30" s="62"/>
      <c r="J30" s="62"/>
      <c r="K30" s="62"/>
      <c r="L30" s="11"/>
      <c r="M30" s="62"/>
      <c r="N30" s="62"/>
      <c r="O30" s="62"/>
      <c r="S30" s="135" t="s">
        <v>26</v>
      </c>
      <c r="T30" s="135"/>
      <c r="U30" s="71"/>
      <c r="V30" s="133" t="str">
        <f>IF(TITLE_IST_PUB_CHANGE="",IF(TITLE_IST_PUB="","",TITLE_IST_PUB),TITLE_IST_PUB_CHANGE)</f>
        <v/>
      </c>
      <c r="W30" s="133"/>
      <c r="X30" s="133"/>
      <c r="Y30" s="133"/>
      <c r="Z30" s="133"/>
      <c r="AA30" s="133"/>
      <c r="AB30" s="7"/>
      <c r="AC30" s="133" t="str">
        <f>IF(TITLE_IST_PUB_CHANGE="",IF(TITLE_IST_PUB="","",TITLE_IST_PUB),TITLE_IST_PUB_CHANGE)</f>
        <v/>
      </c>
      <c r="AD30" s="133"/>
      <c r="AE30" s="133"/>
      <c r="AF30" s="133"/>
      <c r="AG30" s="133"/>
      <c r="AH30" s="133"/>
      <c r="AI30" s="7"/>
      <c r="AJ30" s="133" t="str">
        <f>IF(TITLE_IST_PUB_CHANGE="",IF(TITLE_IST_PUB="","",TITLE_IST_PUB),TITLE_IST_PUB_CHANGE)</f>
        <v/>
      </c>
      <c r="AK30" s="133"/>
      <c r="AL30" s="133"/>
      <c r="AM30" s="133"/>
      <c r="AN30" s="133"/>
      <c r="AO30" s="133"/>
      <c r="AP30" s="7"/>
      <c r="AQ30" s="133" t="str">
        <f>IF(TITLE_IST_PUB_CHANGE="",IF(TITLE_IST_PUB="","",TITLE_IST_PUB),TITLE_IST_PUB_CHANGE)</f>
        <v/>
      </c>
      <c r="AR30" s="133"/>
      <c r="AS30" s="133"/>
      <c r="AT30" s="133"/>
      <c r="AU30" s="133"/>
      <c r="AV30" s="133"/>
      <c r="AW30" s="7"/>
      <c r="AX30" s="133" t="str">
        <f>IF(TITLE_IST_PUB_CHANGE="",IF(TITLE_IST_PUB="","",TITLE_IST_PUB),TITLE_IST_PUB_CHANGE)</f>
        <v/>
      </c>
      <c r="AY30" s="133"/>
      <c r="AZ30" s="133"/>
      <c r="BA30" s="133"/>
      <c r="BB30" s="133"/>
      <c r="BC30" s="133"/>
      <c r="BD30" s="7"/>
      <c r="BE30" s="133" t="str">
        <f>IF(TITLE_IST_PUB_CHANGE="",IF(TITLE_IST_PUB="","",TITLE_IST_PUB),TITLE_IST_PUB_CHANGE)</f>
        <v/>
      </c>
      <c r="BF30" s="133"/>
      <c r="BG30" s="133"/>
      <c r="BH30" s="133"/>
      <c r="BI30" s="133"/>
      <c r="BJ30" s="133"/>
      <c r="BK30" s="7"/>
      <c r="BL30" s="133" t="str">
        <f>IF(TITLE_IST_PUB_CHANGE="",IF(TITLE_IST_PUB="","",TITLE_IST_PUB),TITLE_IST_PUB_CHANGE)</f>
        <v/>
      </c>
      <c r="BM30" s="133"/>
      <c r="BN30" s="133"/>
      <c r="BO30" s="133"/>
      <c r="BP30" s="133"/>
      <c r="BQ30" s="133"/>
      <c r="BR30" s="7"/>
      <c r="BS30" s="133" t="str">
        <f>IF(TITLE_IST_PUB_CHANGE="",IF(TITLE_IST_PUB="","",TITLE_IST_PUB),TITLE_IST_PUB_CHANGE)</f>
        <v/>
      </c>
      <c r="BT30" s="133"/>
      <c r="BU30" s="133"/>
      <c r="BV30" s="133"/>
      <c r="BW30" s="133"/>
      <c r="BX30" s="133"/>
      <c r="BY30" s="7"/>
      <c r="BZ30" s="133" t="str">
        <f>IF(TITLE_IST_PUB_CHANGE="",IF(TITLE_IST_PUB="","",TITLE_IST_PUB),TITLE_IST_PUB_CHANGE)</f>
        <v/>
      </c>
      <c r="CA30" s="133"/>
      <c r="CB30" s="133"/>
      <c r="CC30" s="133"/>
      <c r="CD30" s="133"/>
      <c r="CE30" s="133"/>
      <c r="CF30" s="7"/>
      <c r="CG30" s="7"/>
      <c r="CH30" s="72"/>
      <c r="CI30" s="19"/>
      <c r="CJ30" s="19"/>
      <c r="CK30" s="19"/>
      <c r="CL30" s="19"/>
      <c r="CM30" s="19"/>
    </row>
    <row r="31" spans="1:91" ht="14.25" customHeight="1">
      <c r="Q31" s="63"/>
      <c r="R31" s="63"/>
      <c r="S31" s="64"/>
      <c r="T31" s="65"/>
      <c r="U31" s="65"/>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row>
    <row r="32" spans="1:91" s="70" customFormat="1" ht="18.75" customHeight="1">
      <c r="A32" s="62"/>
      <c r="B32" s="62"/>
      <c r="C32" s="62"/>
      <c r="D32" s="62"/>
      <c r="E32" s="62"/>
      <c r="F32" s="62"/>
      <c r="G32" s="62"/>
      <c r="H32" s="62"/>
      <c r="I32" s="62"/>
      <c r="J32" s="62"/>
      <c r="K32" s="62"/>
      <c r="L32" s="11"/>
      <c r="M32" s="62"/>
      <c r="N32" s="62"/>
      <c r="O32" s="62"/>
      <c r="S32" s="135" t="s">
        <v>27</v>
      </c>
      <c r="T32" s="135"/>
      <c r="U32" s="71"/>
      <c r="V32" s="134">
        <f>IF(TITLE_DATE_PR_CHANGE="",IF(TITLE_DATE_PR="","",TITLE_DATE_PR),TITLE_DATE_PR_CHANGE)</f>
        <v>45044.381886574076</v>
      </c>
      <c r="W32" s="134"/>
      <c r="X32" s="134"/>
      <c r="Y32" s="134"/>
      <c r="Z32" s="134"/>
      <c r="AA32" s="134"/>
      <c r="AB32" s="7"/>
      <c r="AC32" s="134">
        <f>IF(TITLE_DATE_PR_CHANGE="",IF(TITLE_DATE_PR="","",TITLE_DATE_PR),TITLE_DATE_PR_CHANGE)</f>
        <v>45044.381886574076</v>
      </c>
      <c r="AD32" s="134"/>
      <c r="AE32" s="134"/>
      <c r="AF32" s="134"/>
      <c r="AG32" s="134"/>
      <c r="AH32" s="134"/>
      <c r="AI32" s="7"/>
      <c r="AJ32" s="134">
        <f>IF(TITLE_DATE_PR_CHANGE="",IF(TITLE_DATE_PR="","",TITLE_DATE_PR),TITLE_DATE_PR_CHANGE)</f>
        <v>45044.381886574076</v>
      </c>
      <c r="AK32" s="134"/>
      <c r="AL32" s="134"/>
      <c r="AM32" s="134"/>
      <c r="AN32" s="134"/>
      <c r="AO32" s="134"/>
      <c r="AP32" s="7"/>
      <c r="AQ32" s="134">
        <f>IF(TITLE_DATE_PR_CHANGE="",IF(TITLE_DATE_PR="","",TITLE_DATE_PR),TITLE_DATE_PR_CHANGE)</f>
        <v>45044.381886574076</v>
      </c>
      <c r="AR32" s="134"/>
      <c r="AS32" s="134"/>
      <c r="AT32" s="134"/>
      <c r="AU32" s="134"/>
      <c r="AV32" s="134"/>
      <c r="AW32" s="7"/>
      <c r="AX32" s="134">
        <f>IF(TITLE_DATE_PR_CHANGE="",IF(TITLE_DATE_PR="","",TITLE_DATE_PR),TITLE_DATE_PR_CHANGE)</f>
        <v>45044.381886574076</v>
      </c>
      <c r="AY32" s="134"/>
      <c r="AZ32" s="134"/>
      <c r="BA32" s="134"/>
      <c r="BB32" s="134"/>
      <c r="BC32" s="134"/>
      <c r="BD32" s="7"/>
      <c r="BE32" s="134">
        <f>IF(TITLE_DATE_PR_CHANGE="",IF(TITLE_DATE_PR="","",TITLE_DATE_PR),TITLE_DATE_PR_CHANGE)</f>
        <v>45044.381886574076</v>
      </c>
      <c r="BF32" s="134"/>
      <c r="BG32" s="134"/>
      <c r="BH32" s="134"/>
      <c r="BI32" s="134"/>
      <c r="BJ32" s="134"/>
      <c r="BK32" s="7"/>
      <c r="BL32" s="134">
        <f>IF(TITLE_DATE_PR_CHANGE="",IF(TITLE_DATE_PR="","",TITLE_DATE_PR),TITLE_DATE_PR_CHANGE)</f>
        <v>45044.381886574076</v>
      </c>
      <c r="BM32" s="134"/>
      <c r="BN32" s="134"/>
      <c r="BO32" s="134"/>
      <c r="BP32" s="134"/>
      <c r="BQ32" s="134"/>
      <c r="BR32" s="7"/>
      <c r="BS32" s="134">
        <f>IF(TITLE_DATE_PR_CHANGE="",IF(TITLE_DATE_PR="","",TITLE_DATE_PR),TITLE_DATE_PR_CHANGE)</f>
        <v>45044.381886574076</v>
      </c>
      <c r="BT32" s="134"/>
      <c r="BU32" s="134"/>
      <c r="BV32" s="134"/>
      <c r="BW32" s="134"/>
      <c r="BX32" s="134"/>
      <c r="BY32" s="7"/>
      <c r="BZ32" s="134">
        <f>IF(TITLE_DATE_PR_CHANGE="",IF(TITLE_DATE_PR="","",TITLE_DATE_PR),TITLE_DATE_PR_CHANGE)</f>
        <v>45044.381886574076</v>
      </c>
      <c r="CA32" s="134"/>
      <c r="CB32" s="134"/>
      <c r="CC32" s="134"/>
      <c r="CD32" s="134"/>
      <c r="CE32" s="134"/>
      <c r="CF32" s="7"/>
      <c r="CG32" s="7"/>
      <c r="CH32" s="72"/>
      <c r="CI32" s="19"/>
      <c r="CJ32" s="19"/>
      <c r="CK32" s="19"/>
      <c r="CL32" s="19"/>
      <c r="CM32" s="19"/>
    </row>
    <row r="33" spans="1:91" s="70" customFormat="1" ht="18.75" customHeight="1">
      <c r="A33" s="62"/>
      <c r="B33" s="62"/>
      <c r="C33" s="62"/>
      <c r="D33" s="62"/>
      <c r="E33" s="62"/>
      <c r="F33" s="62"/>
      <c r="G33" s="62"/>
      <c r="H33" s="62"/>
      <c r="I33" s="62"/>
      <c r="J33" s="62"/>
      <c r="K33" s="62"/>
      <c r="L33" s="11"/>
      <c r="M33" s="62"/>
      <c r="N33" s="62"/>
      <c r="O33" s="62"/>
      <c r="S33" s="135" t="s">
        <v>28</v>
      </c>
      <c r="T33" s="135"/>
      <c r="U33" s="71"/>
      <c r="V33" s="133" t="str">
        <f>IF(TITLE_NUMBER_PR_CHANGE="",IF(TITLE_NUMBER_PR="","",TITLE_NUMBER_PR),TITLE_NUMBER_PR_CHANGE)</f>
        <v>911</v>
      </c>
      <c r="W33" s="133"/>
      <c r="X33" s="133"/>
      <c r="Y33" s="133"/>
      <c r="Z33" s="133"/>
      <c r="AA33" s="133"/>
      <c r="AB33" s="7"/>
      <c r="AC33" s="133" t="str">
        <f>IF(TITLE_NUMBER_PR_CHANGE="",IF(TITLE_NUMBER_PR="","",TITLE_NUMBER_PR),TITLE_NUMBER_PR_CHANGE)</f>
        <v>911</v>
      </c>
      <c r="AD33" s="133"/>
      <c r="AE33" s="133"/>
      <c r="AF33" s="133"/>
      <c r="AG33" s="133"/>
      <c r="AH33" s="133"/>
      <c r="AI33" s="7"/>
      <c r="AJ33" s="133" t="str">
        <f>IF(TITLE_NUMBER_PR_CHANGE="",IF(TITLE_NUMBER_PR="","",TITLE_NUMBER_PR),TITLE_NUMBER_PR_CHANGE)</f>
        <v>911</v>
      </c>
      <c r="AK33" s="133"/>
      <c r="AL33" s="133"/>
      <c r="AM33" s="133"/>
      <c r="AN33" s="133"/>
      <c r="AO33" s="133"/>
      <c r="AP33" s="7"/>
      <c r="AQ33" s="133" t="str">
        <f>IF(TITLE_NUMBER_PR_CHANGE="",IF(TITLE_NUMBER_PR="","",TITLE_NUMBER_PR),TITLE_NUMBER_PR_CHANGE)</f>
        <v>911</v>
      </c>
      <c r="AR33" s="133"/>
      <c r="AS33" s="133"/>
      <c r="AT33" s="133"/>
      <c r="AU33" s="133"/>
      <c r="AV33" s="133"/>
      <c r="AW33" s="7"/>
      <c r="AX33" s="133" t="str">
        <f>IF(TITLE_NUMBER_PR_CHANGE="",IF(TITLE_NUMBER_PR="","",TITLE_NUMBER_PR),TITLE_NUMBER_PR_CHANGE)</f>
        <v>911</v>
      </c>
      <c r="AY33" s="133"/>
      <c r="AZ33" s="133"/>
      <c r="BA33" s="133"/>
      <c r="BB33" s="133"/>
      <c r="BC33" s="133"/>
      <c r="BD33" s="7"/>
      <c r="BE33" s="133" t="str">
        <f>IF(TITLE_NUMBER_PR_CHANGE="",IF(TITLE_NUMBER_PR="","",TITLE_NUMBER_PR),TITLE_NUMBER_PR_CHANGE)</f>
        <v>911</v>
      </c>
      <c r="BF33" s="133"/>
      <c r="BG33" s="133"/>
      <c r="BH33" s="133"/>
      <c r="BI33" s="133"/>
      <c r="BJ33" s="133"/>
      <c r="BK33" s="7"/>
      <c r="BL33" s="133" t="str">
        <f>IF(TITLE_NUMBER_PR_CHANGE="",IF(TITLE_NUMBER_PR="","",TITLE_NUMBER_PR),TITLE_NUMBER_PR_CHANGE)</f>
        <v>911</v>
      </c>
      <c r="BM33" s="133"/>
      <c r="BN33" s="133"/>
      <c r="BO33" s="133"/>
      <c r="BP33" s="133"/>
      <c r="BQ33" s="133"/>
      <c r="BR33" s="7"/>
      <c r="BS33" s="133" t="str">
        <f>IF(TITLE_NUMBER_PR_CHANGE="",IF(TITLE_NUMBER_PR="","",TITLE_NUMBER_PR),TITLE_NUMBER_PR_CHANGE)</f>
        <v>911</v>
      </c>
      <c r="BT33" s="133"/>
      <c r="BU33" s="133"/>
      <c r="BV33" s="133"/>
      <c r="BW33" s="133"/>
      <c r="BX33" s="133"/>
      <c r="BY33" s="7"/>
      <c r="BZ33" s="133" t="str">
        <f>IF(TITLE_NUMBER_PR_CHANGE="",IF(TITLE_NUMBER_PR="","",TITLE_NUMBER_PR),TITLE_NUMBER_PR_CHANGE)</f>
        <v>911</v>
      </c>
      <c r="CA33" s="133"/>
      <c r="CB33" s="133"/>
      <c r="CC33" s="133"/>
      <c r="CD33" s="133"/>
      <c r="CE33" s="133"/>
      <c r="CF33" s="7"/>
      <c r="CG33" s="7"/>
      <c r="CH33" s="72"/>
      <c r="CI33" s="19"/>
      <c r="CJ33" s="19"/>
      <c r="CK33" s="19"/>
      <c r="CL33" s="19"/>
      <c r="CM33" s="19"/>
    </row>
    <row r="34" spans="1:91" s="70" customFormat="1" ht="0.75" customHeight="1">
      <c r="A34" s="62"/>
      <c r="B34" s="62"/>
      <c r="C34" s="62"/>
      <c r="D34" s="62"/>
      <c r="E34" s="62"/>
      <c r="F34" s="62"/>
      <c r="G34" s="62"/>
      <c r="H34" s="62"/>
      <c r="I34" s="62"/>
      <c r="J34" s="62"/>
      <c r="K34" s="62"/>
      <c r="L34" s="11"/>
      <c r="M34" s="62"/>
      <c r="N34" s="62"/>
      <c r="O34" s="62"/>
      <c r="S34" s="7"/>
      <c r="T34" s="7"/>
      <c r="U34" s="73"/>
      <c r="V34" s="7"/>
      <c r="W34" s="7"/>
      <c r="X34" s="7"/>
      <c r="Y34" s="7"/>
      <c r="Z34" s="7"/>
      <c r="AA34" s="7"/>
      <c r="AB34" s="8" t="s">
        <v>29</v>
      </c>
      <c r="AC34" s="7"/>
      <c r="AD34" s="7"/>
      <c r="AE34" s="7"/>
      <c r="AF34" s="7"/>
      <c r="AG34" s="7"/>
      <c r="AH34" s="7"/>
      <c r="AI34" s="8" t="s">
        <v>29</v>
      </c>
      <c r="AJ34" s="7"/>
      <c r="AK34" s="7"/>
      <c r="AL34" s="7"/>
      <c r="AM34" s="7"/>
      <c r="AN34" s="7"/>
      <c r="AO34" s="7"/>
      <c r="AP34" s="8" t="s">
        <v>29</v>
      </c>
      <c r="AQ34" s="7"/>
      <c r="AR34" s="7"/>
      <c r="AS34" s="7"/>
      <c r="AT34" s="7"/>
      <c r="AU34" s="7"/>
      <c r="AV34" s="7"/>
      <c r="AW34" s="8" t="s">
        <v>29</v>
      </c>
      <c r="AX34" s="7"/>
      <c r="AY34" s="7"/>
      <c r="AZ34" s="7"/>
      <c r="BA34" s="7"/>
      <c r="BB34" s="7"/>
      <c r="BC34" s="7"/>
      <c r="BD34" s="8" t="s">
        <v>29</v>
      </c>
      <c r="BE34" s="7"/>
      <c r="BF34" s="7"/>
      <c r="BG34" s="7"/>
      <c r="BH34" s="7"/>
      <c r="BI34" s="7"/>
      <c r="BJ34" s="7"/>
      <c r="BK34" s="8" t="s">
        <v>29</v>
      </c>
      <c r="BL34" s="7"/>
      <c r="BM34" s="7"/>
      <c r="BN34" s="7"/>
      <c r="BO34" s="7"/>
      <c r="BP34" s="7"/>
      <c r="BQ34" s="7"/>
      <c r="BR34" s="8" t="s">
        <v>29</v>
      </c>
      <c r="BS34" s="7"/>
      <c r="BT34" s="7"/>
      <c r="BU34" s="7"/>
      <c r="BV34" s="7"/>
      <c r="BW34" s="7"/>
      <c r="BX34" s="7"/>
      <c r="BY34" s="8" t="s">
        <v>29</v>
      </c>
      <c r="BZ34" s="7"/>
      <c r="CA34" s="7"/>
      <c r="CB34" s="7"/>
      <c r="CC34" s="7"/>
      <c r="CD34" s="7"/>
      <c r="CE34" s="7"/>
      <c r="CF34" s="8" t="s">
        <v>29</v>
      </c>
      <c r="CI34" s="19"/>
      <c r="CJ34" s="19"/>
      <c r="CK34" s="19"/>
      <c r="CL34" s="19"/>
      <c r="CM34" s="19"/>
    </row>
    <row r="35" spans="1:91" ht="14.25" customHeight="1">
      <c r="Q35" s="63"/>
      <c r="R35" s="63"/>
      <c r="S35" s="64"/>
      <c r="T35" s="65"/>
      <c r="U35" s="74"/>
      <c r="V35" s="129"/>
      <c r="W35" s="129"/>
      <c r="X35" s="129"/>
      <c r="Y35" s="129"/>
      <c r="Z35" s="129"/>
      <c r="AA35" s="129"/>
      <c r="AB35" s="129"/>
      <c r="AC35" s="129"/>
      <c r="AD35" s="129"/>
      <c r="AE35" s="129"/>
      <c r="AF35" s="129"/>
      <c r="AG35" s="129"/>
      <c r="AH35" s="129"/>
      <c r="AI35" s="129"/>
      <c r="AJ35" s="129" t="s">
        <v>30</v>
      </c>
      <c r="AK35" s="129"/>
      <c r="AL35" s="129"/>
      <c r="AM35" s="129"/>
      <c r="AN35" s="129"/>
      <c r="AO35" s="129"/>
      <c r="AP35" s="129"/>
      <c r="AQ35" s="129" t="s">
        <v>30</v>
      </c>
      <c r="AR35" s="129"/>
      <c r="AS35" s="129"/>
      <c r="AT35" s="129"/>
      <c r="AU35" s="129"/>
      <c r="AV35" s="129"/>
      <c r="AW35" s="129"/>
      <c r="AX35" s="129" t="s">
        <v>30</v>
      </c>
      <c r="AY35" s="129"/>
      <c r="AZ35" s="129"/>
      <c r="BA35" s="129"/>
      <c r="BB35" s="129"/>
      <c r="BC35" s="129"/>
      <c r="BD35" s="129"/>
      <c r="BE35" s="129" t="s">
        <v>30</v>
      </c>
      <c r="BF35" s="129"/>
      <c r="BG35" s="129"/>
      <c r="BH35" s="129"/>
      <c r="BI35" s="129"/>
      <c r="BJ35" s="129"/>
      <c r="BK35" s="129"/>
      <c r="BL35" s="129" t="s">
        <v>30</v>
      </c>
      <c r="BM35" s="129"/>
      <c r="BN35" s="129"/>
      <c r="BO35" s="129"/>
      <c r="BP35" s="129"/>
      <c r="BQ35" s="129"/>
      <c r="BR35" s="129"/>
      <c r="BS35" s="129" t="s">
        <v>30</v>
      </c>
      <c r="BT35" s="129"/>
      <c r="BU35" s="129"/>
      <c r="BV35" s="129"/>
      <c r="BW35" s="129"/>
      <c r="BX35" s="129"/>
      <c r="BY35" s="129"/>
      <c r="BZ35" s="129" t="s">
        <v>30</v>
      </c>
      <c r="CA35" s="129"/>
      <c r="CB35" s="129"/>
      <c r="CC35" s="129"/>
      <c r="CD35" s="129"/>
      <c r="CE35" s="129"/>
      <c r="CF35" s="129"/>
    </row>
    <row r="36" spans="1:91" ht="14.25" customHeight="1">
      <c r="Q36" s="63"/>
      <c r="R36" s="63"/>
      <c r="S36" s="130" t="s">
        <v>31</v>
      </c>
      <c r="T36" s="130"/>
      <c r="U36" s="130"/>
      <c r="V36" s="130"/>
      <c r="W36" s="130"/>
      <c r="X36" s="130"/>
      <c r="Y36" s="130"/>
      <c r="Z36" s="130"/>
      <c r="AA36" s="130"/>
      <c r="AB36" s="130"/>
      <c r="AC36" s="130"/>
      <c r="AD36" s="130"/>
      <c r="AE36" s="130"/>
      <c r="AF36" s="130"/>
      <c r="AG36" s="130"/>
      <c r="AH36" s="130"/>
      <c r="AI36" s="130"/>
      <c r="AJ36" s="130" t="s">
        <v>31</v>
      </c>
      <c r="AK36" s="130"/>
      <c r="AL36" s="130"/>
      <c r="AM36" s="130"/>
      <c r="AN36" s="130"/>
      <c r="AO36" s="130"/>
      <c r="AP36" s="130"/>
      <c r="AQ36" s="130" t="s">
        <v>31</v>
      </c>
      <c r="AR36" s="130"/>
      <c r="AS36" s="130"/>
      <c r="AT36" s="130"/>
      <c r="AU36" s="130"/>
      <c r="AV36" s="130"/>
      <c r="AW36" s="130"/>
      <c r="AX36" s="130" t="s">
        <v>31</v>
      </c>
      <c r="AY36" s="130"/>
      <c r="AZ36" s="130"/>
      <c r="BA36" s="130"/>
      <c r="BB36" s="130"/>
      <c r="BC36" s="130"/>
      <c r="BD36" s="130"/>
      <c r="BE36" s="130" t="s">
        <v>31</v>
      </c>
      <c r="BF36" s="130"/>
      <c r="BG36" s="130"/>
      <c r="BH36" s="130"/>
      <c r="BI36" s="130"/>
      <c r="BJ36" s="130"/>
      <c r="BK36" s="130"/>
      <c r="BL36" s="130" t="s">
        <v>31</v>
      </c>
      <c r="BM36" s="130"/>
      <c r="BN36" s="130"/>
      <c r="BO36" s="130"/>
      <c r="BP36" s="130"/>
      <c r="BQ36" s="130"/>
      <c r="BR36" s="130"/>
      <c r="BS36" s="130" t="s">
        <v>31</v>
      </c>
      <c r="BT36" s="130"/>
      <c r="BU36" s="130"/>
      <c r="BV36" s="130"/>
      <c r="BW36" s="130"/>
      <c r="BX36" s="130"/>
      <c r="BY36" s="130"/>
      <c r="BZ36" s="130" t="s">
        <v>31</v>
      </c>
      <c r="CA36" s="130"/>
      <c r="CB36" s="130"/>
      <c r="CC36" s="130"/>
      <c r="CD36" s="130"/>
      <c r="CE36" s="130"/>
      <c r="CF36" s="130"/>
      <c r="CG36" s="130"/>
      <c r="CH36" s="130"/>
    </row>
    <row r="37" spans="1:91" ht="14.25" customHeight="1">
      <c r="Q37" s="63"/>
      <c r="R37" s="63"/>
      <c r="S37" s="131" t="s">
        <v>32</v>
      </c>
      <c r="T37" s="132" t="s">
        <v>33</v>
      </c>
      <c r="U37" s="75"/>
      <c r="V37" s="123" t="s">
        <v>34</v>
      </c>
      <c r="W37" s="124"/>
      <c r="X37" s="124"/>
      <c r="Y37" s="124"/>
      <c r="Z37" s="124"/>
      <c r="AA37" s="125"/>
      <c r="AB37" s="120" t="s">
        <v>35</v>
      </c>
      <c r="AC37" s="123" t="s">
        <v>34</v>
      </c>
      <c r="AD37" s="124"/>
      <c r="AE37" s="124"/>
      <c r="AF37" s="124"/>
      <c r="AG37" s="124"/>
      <c r="AH37" s="125"/>
      <c r="AI37" s="120" t="s">
        <v>36</v>
      </c>
      <c r="AJ37" s="123" t="s">
        <v>34</v>
      </c>
      <c r="AK37" s="124"/>
      <c r="AL37" s="124"/>
      <c r="AM37" s="124"/>
      <c r="AN37" s="124"/>
      <c r="AO37" s="125"/>
      <c r="AP37" s="120" t="s">
        <v>35</v>
      </c>
      <c r="AQ37" s="123" t="s">
        <v>34</v>
      </c>
      <c r="AR37" s="124"/>
      <c r="AS37" s="124"/>
      <c r="AT37" s="124"/>
      <c r="AU37" s="124"/>
      <c r="AV37" s="125"/>
      <c r="AW37" s="120" t="s">
        <v>35</v>
      </c>
      <c r="AX37" s="123" t="s">
        <v>34</v>
      </c>
      <c r="AY37" s="124"/>
      <c r="AZ37" s="124"/>
      <c r="BA37" s="124"/>
      <c r="BB37" s="124"/>
      <c r="BC37" s="125"/>
      <c r="BD37" s="120" t="s">
        <v>35</v>
      </c>
      <c r="BE37" s="123" t="s">
        <v>34</v>
      </c>
      <c r="BF37" s="124"/>
      <c r="BG37" s="124"/>
      <c r="BH37" s="124"/>
      <c r="BI37" s="124"/>
      <c r="BJ37" s="125"/>
      <c r="BK37" s="120" t="s">
        <v>35</v>
      </c>
      <c r="BL37" s="123" t="s">
        <v>34</v>
      </c>
      <c r="BM37" s="124"/>
      <c r="BN37" s="124"/>
      <c r="BO37" s="124"/>
      <c r="BP37" s="124"/>
      <c r="BQ37" s="125"/>
      <c r="BR37" s="120" t="s">
        <v>35</v>
      </c>
      <c r="BS37" s="123" t="s">
        <v>34</v>
      </c>
      <c r="BT37" s="124"/>
      <c r="BU37" s="124"/>
      <c r="BV37" s="124"/>
      <c r="BW37" s="124"/>
      <c r="BX37" s="125"/>
      <c r="BY37" s="120" t="s">
        <v>35</v>
      </c>
      <c r="BZ37" s="123" t="s">
        <v>34</v>
      </c>
      <c r="CA37" s="124"/>
      <c r="CB37" s="124"/>
      <c r="CC37" s="124"/>
      <c r="CD37" s="124"/>
      <c r="CE37" s="125"/>
      <c r="CF37" s="120" t="s">
        <v>35</v>
      </c>
      <c r="CG37" s="126" t="s">
        <v>37</v>
      </c>
      <c r="CH37" s="130"/>
    </row>
    <row r="38" spans="1:91" ht="33.75" customHeight="1">
      <c r="Q38" s="63"/>
      <c r="R38" s="63"/>
      <c r="S38" s="131"/>
      <c r="T38" s="132"/>
      <c r="U38" s="76"/>
      <c r="V38" s="77" t="s">
        <v>38</v>
      </c>
      <c r="W38" s="117" t="s">
        <v>39</v>
      </c>
      <c r="X38" s="118"/>
      <c r="Y38" s="117" t="s">
        <v>40</v>
      </c>
      <c r="Z38" s="119"/>
      <c r="AA38" s="118"/>
      <c r="AB38" s="121"/>
      <c r="AC38" s="77" t="s">
        <v>38</v>
      </c>
      <c r="AD38" s="117" t="s">
        <v>39</v>
      </c>
      <c r="AE38" s="118"/>
      <c r="AF38" s="117" t="s">
        <v>40</v>
      </c>
      <c r="AG38" s="119"/>
      <c r="AH38" s="118"/>
      <c r="AI38" s="121"/>
      <c r="AJ38" s="77" t="s">
        <v>38</v>
      </c>
      <c r="AK38" s="117" t="s">
        <v>39</v>
      </c>
      <c r="AL38" s="118"/>
      <c r="AM38" s="117" t="s">
        <v>40</v>
      </c>
      <c r="AN38" s="119"/>
      <c r="AO38" s="118"/>
      <c r="AP38" s="121"/>
      <c r="AQ38" s="77" t="s">
        <v>38</v>
      </c>
      <c r="AR38" s="117" t="s">
        <v>39</v>
      </c>
      <c r="AS38" s="118"/>
      <c r="AT38" s="117" t="s">
        <v>40</v>
      </c>
      <c r="AU38" s="119"/>
      <c r="AV38" s="118"/>
      <c r="AW38" s="121"/>
      <c r="AX38" s="77" t="s">
        <v>38</v>
      </c>
      <c r="AY38" s="117" t="s">
        <v>39</v>
      </c>
      <c r="AZ38" s="118"/>
      <c r="BA38" s="117" t="s">
        <v>40</v>
      </c>
      <c r="BB38" s="119"/>
      <c r="BC38" s="118"/>
      <c r="BD38" s="121"/>
      <c r="BE38" s="77" t="s">
        <v>38</v>
      </c>
      <c r="BF38" s="117" t="s">
        <v>39</v>
      </c>
      <c r="BG38" s="118"/>
      <c r="BH38" s="117" t="s">
        <v>40</v>
      </c>
      <c r="BI38" s="119"/>
      <c r="BJ38" s="118"/>
      <c r="BK38" s="121"/>
      <c r="BL38" s="77" t="s">
        <v>38</v>
      </c>
      <c r="BM38" s="117" t="s">
        <v>39</v>
      </c>
      <c r="BN38" s="118"/>
      <c r="BO38" s="117" t="s">
        <v>40</v>
      </c>
      <c r="BP38" s="119"/>
      <c r="BQ38" s="118"/>
      <c r="BR38" s="121"/>
      <c r="BS38" s="77" t="s">
        <v>38</v>
      </c>
      <c r="BT38" s="117" t="s">
        <v>39</v>
      </c>
      <c r="BU38" s="118"/>
      <c r="BV38" s="117" t="s">
        <v>40</v>
      </c>
      <c r="BW38" s="119"/>
      <c r="BX38" s="118"/>
      <c r="BY38" s="121"/>
      <c r="BZ38" s="77" t="s">
        <v>38</v>
      </c>
      <c r="CA38" s="117" t="s">
        <v>39</v>
      </c>
      <c r="CB38" s="118"/>
      <c r="CC38" s="117" t="s">
        <v>40</v>
      </c>
      <c r="CD38" s="119"/>
      <c r="CE38" s="118"/>
      <c r="CF38" s="121"/>
      <c r="CG38" s="127"/>
      <c r="CH38" s="130"/>
    </row>
    <row r="39" spans="1:91" ht="33.75" customHeight="1">
      <c r="A39" s="62"/>
      <c r="B39" s="62" t="s">
        <v>41</v>
      </c>
      <c r="C39" s="62" t="s">
        <v>42</v>
      </c>
      <c r="D39" s="62" t="s">
        <v>43</v>
      </c>
      <c r="E39" s="11" t="s">
        <v>44</v>
      </c>
      <c r="F39" s="11" t="s">
        <v>45</v>
      </c>
      <c r="G39" s="11" t="s">
        <v>46</v>
      </c>
      <c r="H39" s="11"/>
      <c r="I39" s="11" t="s">
        <v>47</v>
      </c>
      <c r="J39" s="11" t="s">
        <v>48</v>
      </c>
      <c r="K39" s="11" t="s">
        <v>49</v>
      </c>
      <c r="L39" s="11" t="s">
        <v>18</v>
      </c>
      <c r="Q39" s="63"/>
      <c r="R39" s="63"/>
      <c r="S39" s="131"/>
      <c r="T39" s="132"/>
      <c r="U39" s="78"/>
      <c r="V39" s="77" t="s">
        <v>50</v>
      </c>
      <c r="W39" s="79" t="s">
        <v>51</v>
      </c>
      <c r="X39" s="79" t="s">
        <v>52</v>
      </c>
      <c r="Y39" s="79" t="s">
        <v>53</v>
      </c>
      <c r="Z39" s="115" t="s">
        <v>54</v>
      </c>
      <c r="AA39" s="116"/>
      <c r="AB39" s="122"/>
      <c r="AC39" s="77" t="s">
        <v>50</v>
      </c>
      <c r="AD39" s="79" t="s">
        <v>51</v>
      </c>
      <c r="AE39" s="79" t="s">
        <v>52</v>
      </c>
      <c r="AF39" s="79" t="s">
        <v>53</v>
      </c>
      <c r="AG39" s="115" t="s">
        <v>54</v>
      </c>
      <c r="AH39" s="116"/>
      <c r="AI39" s="122"/>
      <c r="AJ39" s="77" t="s">
        <v>50</v>
      </c>
      <c r="AK39" s="79" t="s">
        <v>51</v>
      </c>
      <c r="AL39" s="79" t="s">
        <v>52</v>
      </c>
      <c r="AM39" s="79" t="s">
        <v>53</v>
      </c>
      <c r="AN39" s="115" t="s">
        <v>54</v>
      </c>
      <c r="AO39" s="116"/>
      <c r="AP39" s="122"/>
      <c r="AQ39" s="77" t="s">
        <v>50</v>
      </c>
      <c r="AR39" s="79" t="s">
        <v>51</v>
      </c>
      <c r="AS39" s="79" t="s">
        <v>52</v>
      </c>
      <c r="AT39" s="79" t="s">
        <v>53</v>
      </c>
      <c r="AU39" s="115" t="s">
        <v>54</v>
      </c>
      <c r="AV39" s="116"/>
      <c r="AW39" s="122"/>
      <c r="AX39" s="77" t="s">
        <v>50</v>
      </c>
      <c r="AY39" s="79" t="s">
        <v>51</v>
      </c>
      <c r="AZ39" s="79" t="s">
        <v>52</v>
      </c>
      <c r="BA39" s="79" t="s">
        <v>53</v>
      </c>
      <c r="BB39" s="115" t="s">
        <v>54</v>
      </c>
      <c r="BC39" s="116"/>
      <c r="BD39" s="122"/>
      <c r="BE39" s="77" t="s">
        <v>50</v>
      </c>
      <c r="BF39" s="79" t="s">
        <v>51</v>
      </c>
      <c r="BG39" s="79" t="s">
        <v>52</v>
      </c>
      <c r="BH39" s="79" t="s">
        <v>53</v>
      </c>
      <c r="BI39" s="115" t="s">
        <v>54</v>
      </c>
      <c r="BJ39" s="116"/>
      <c r="BK39" s="122"/>
      <c r="BL39" s="77" t="s">
        <v>50</v>
      </c>
      <c r="BM39" s="79" t="s">
        <v>51</v>
      </c>
      <c r="BN39" s="79" t="s">
        <v>52</v>
      </c>
      <c r="BO39" s="79" t="s">
        <v>53</v>
      </c>
      <c r="BP39" s="115" t="s">
        <v>54</v>
      </c>
      <c r="BQ39" s="116"/>
      <c r="BR39" s="122"/>
      <c r="BS39" s="77" t="s">
        <v>50</v>
      </c>
      <c r="BT39" s="79" t="s">
        <v>51</v>
      </c>
      <c r="BU39" s="79" t="s">
        <v>52</v>
      </c>
      <c r="BV39" s="79" t="s">
        <v>53</v>
      </c>
      <c r="BW39" s="115" t="s">
        <v>54</v>
      </c>
      <c r="BX39" s="116"/>
      <c r="BY39" s="122"/>
      <c r="BZ39" s="77" t="s">
        <v>50</v>
      </c>
      <c r="CA39" s="79" t="s">
        <v>51</v>
      </c>
      <c r="CB39" s="79" t="s">
        <v>52</v>
      </c>
      <c r="CC39" s="79" t="s">
        <v>53</v>
      </c>
      <c r="CD39" s="115" t="s">
        <v>54</v>
      </c>
      <c r="CE39" s="116"/>
      <c r="CF39" s="122"/>
      <c r="CG39" s="128"/>
      <c r="CH39" s="130"/>
    </row>
    <row r="40" spans="1:91" s="87" customFormat="1" ht="11.25" hidden="1" customHeight="1">
      <c r="A40" s="62"/>
      <c r="B40" s="62"/>
      <c r="C40" s="62"/>
      <c r="D40" s="62"/>
      <c r="E40" s="62"/>
      <c r="F40" s="62"/>
      <c r="G40" s="62"/>
      <c r="H40" s="62"/>
      <c r="I40" s="62"/>
      <c r="J40" s="62"/>
      <c r="K40" s="62"/>
      <c r="L40" s="11"/>
      <c r="M40" s="3"/>
      <c r="N40" s="3"/>
      <c r="O40" s="3"/>
      <c r="P40" s="80"/>
      <c r="Q40" s="81"/>
      <c r="R40" s="82">
        <v>1</v>
      </c>
      <c r="S40" s="83" t="s">
        <v>55</v>
      </c>
      <c r="T40" s="84" t="s">
        <v>56</v>
      </c>
      <c r="U40" s="85" t="str">
        <f ca="1">OFFSET(U40,0,-1)</f>
        <v>2</v>
      </c>
      <c r="V40" s="86">
        <f ca="1">OFFSET(V40,0,-1)+1</f>
        <v>3</v>
      </c>
      <c r="W40" s="86">
        <f ca="1">OFFSET(W40,0,-1)+1</f>
        <v>4</v>
      </c>
      <c r="X40" s="86">
        <f ca="1">OFFSET(X40,0,-1)+1</f>
        <v>5</v>
      </c>
      <c r="Y40" s="86">
        <f ca="1">OFFSET(Y40,0,-1)+1</f>
        <v>6</v>
      </c>
      <c r="Z40" s="114">
        <f ca="1">OFFSET(Z40,0,-1)+1</f>
        <v>7</v>
      </c>
      <c r="AA40" s="114"/>
      <c r="AB40" s="86">
        <f ca="1">OFFSET(AB40,0,-2)+1</f>
        <v>8</v>
      </c>
      <c r="AC40" s="86">
        <f ca="1">OFFSET(AC40,0,-1)+1</f>
        <v>9</v>
      </c>
      <c r="AD40" s="86">
        <f ca="1">OFFSET(AD40,0,-1)+1</f>
        <v>10</v>
      </c>
      <c r="AE40" s="86">
        <f ca="1">OFFSET(AE40,0,-1)+1</f>
        <v>11</v>
      </c>
      <c r="AF40" s="86">
        <f ca="1">OFFSET(AF40,0,-1)+1</f>
        <v>12</v>
      </c>
      <c r="AG40" s="114">
        <f ca="1">OFFSET(AG40,0,-1)+1</f>
        <v>13</v>
      </c>
      <c r="AH40" s="114"/>
      <c r="AI40" s="86">
        <f ca="1">OFFSET(AI40,0,-2)+1</f>
        <v>14</v>
      </c>
      <c r="AJ40" s="86">
        <f ca="1">OFFSET(AJ40,0,-1)+1</f>
        <v>15</v>
      </c>
      <c r="AK40" s="86">
        <f ca="1">OFFSET(AK40,0,-1)+1</f>
        <v>16</v>
      </c>
      <c r="AL40" s="86">
        <f ca="1">OFFSET(AL40,0,-1)+1</f>
        <v>17</v>
      </c>
      <c r="AM40" s="86">
        <f ca="1">OFFSET(AM40,0,-1)+1</f>
        <v>18</v>
      </c>
      <c r="AN40" s="114">
        <f ca="1">OFFSET(AN40,0,-1)+1</f>
        <v>19</v>
      </c>
      <c r="AO40" s="114"/>
      <c r="AP40" s="86">
        <f ca="1">OFFSET(AP40,0,-2)+1</f>
        <v>20</v>
      </c>
      <c r="AQ40" s="86">
        <f ca="1">OFFSET(AQ40,0,-1)+1</f>
        <v>21</v>
      </c>
      <c r="AR40" s="86">
        <f ca="1">OFFSET(AR40,0,-1)+1</f>
        <v>22</v>
      </c>
      <c r="AS40" s="86">
        <f ca="1">OFFSET(AS40,0,-1)+1</f>
        <v>23</v>
      </c>
      <c r="AT40" s="86">
        <f ca="1">OFFSET(AT40,0,-1)+1</f>
        <v>24</v>
      </c>
      <c r="AU40" s="114">
        <f ca="1">OFFSET(AU40,0,-1)+1</f>
        <v>25</v>
      </c>
      <c r="AV40" s="114"/>
      <c r="AW40" s="86">
        <f ca="1">OFFSET(AW40,0,-2)+1</f>
        <v>26</v>
      </c>
      <c r="AX40" s="86">
        <f ca="1">OFFSET(AX40,0,-1)+1</f>
        <v>27</v>
      </c>
      <c r="AY40" s="86">
        <f ca="1">OFFSET(AY40,0,-1)+1</f>
        <v>28</v>
      </c>
      <c r="AZ40" s="86">
        <f ca="1">OFFSET(AZ40,0,-1)+1</f>
        <v>29</v>
      </c>
      <c r="BA40" s="86">
        <f ca="1">OFFSET(BA40,0,-1)+1</f>
        <v>30</v>
      </c>
      <c r="BB40" s="114">
        <f ca="1">OFFSET(BB40,0,-1)+1</f>
        <v>31</v>
      </c>
      <c r="BC40" s="114"/>
      <c r="BD40" s="86">
        <f ca="1">OFFSET(BD40,0,-2)+1</f>
        <v>32</v>
      </c>
      <c r="BE40" s="86">
        <f ca="1">OFFSET(BE40,0,-1)+1</f>
        <v>33</v>
      </c>
      <c r="BF40" s="86">
        <f ca="1">OFFSET(BF40,0,-1)+1</f>
        <v>34</v>
      </c>
      <c r="BG40" s="86">
        <f ca="1">OFFSET(BG40,0,-1)+1</f>
        <v>35</v>
      </c>
      <c r="BH40" s="86">
        <f ca="1">OFFSET(BH40,0,-1)+1</f>
        <v>36</v>
      </c>
      <c r="BI40" s="114">
        <f ca="1">OFFSET(BI40,0,-1)+1</f>
        <v>37</v>
      </c>
      <c r="BJ40" s="114"/>
      <c r="BK40" s="86">
        <f ca="1">OFFSET(BK40,0,-2)+1</f>
        <v>38</v>
      </c>
      <c r="BL40" s="86">
        <f ca="1">OFFSET(BL40,0,-1)+1</f>
        <v>39</v>
      </c>
      <c r="BM40" s="86">
        <f ca="1">OFFSET(BM40,0,-1)+1</f>
        <v>40</v>
      </c>
      <c r="BN40" s="86">
        <f ca="1">OFFSET(BN40,0,-1)+1</f>
        <v>41</v>
      </c>
      <c r="BO40" s="86">
        <f ca="1">OFFSET(BO40,0,-1)+1</f>
        <v>42</v>
      </c>
      <c r="BP40" s="114">
        <f ca="1">OFFSET(BP40,0,-1)+1</f>
        <v>43</v>
      </c>
      <c r="BQ40" s="114"/>
      <c r="BR40" s="86">
        <f ca="1">OFFSET(BR40,0,-2)+1</f>
        <v>44</v>
      </c>
      <c r="BS40" s="86">
        <f ca="1">OFFSET(BS40,0,-1)+1</f>
        <v>45</v>
      </c>
      <c r="BT40" s="86">
        <f ca="1">OFFSET(BT40,0,-1)+1</f>
        <v>46</v>
      </c>
      <c r="BU40" s="86">
        <f ca="1">OFFSET(BU40,0,-1)+1</f>
        <v>47</v>
      </c>
      <c r="BV40" s="86">
        <f ca="1">OFFSET(BV40,0,-1)+1</f>
        <v>48</v>
      </c>
      <c r="BW40" s="114">
        <f ca="1">OFFSET(BW40,0,-1)+1</f>
        <v>49</v>
      </c>
      <c r="BX40" s="114"/>
      <c r="BY40" s="86">
        <f ca="1">OFFSET(BY40,0,-2)+1</f>
        <v>50</v>
      </c>
      <c r="BZ40" s="86">
        <f ca="1">OFFSET(BZ40,0,-1)+1</f>
        <v>51</v>
      </c>
      <c r="CA40" s="86">
        <f ca="1">OFFSET(CA40,0,-1)+1</f>
        <v>52</v>
      </c>
      <c r="CB40" s="86">
        <f ca="1">OFFSET(CB40,0,-1)+1</f>
        <v>53</v>
      </c>
      <c r="CC40" s="86">
        <f ca="1">OFFSET(CC40,0,-1)+1</f>
        <v>54</v>
      </c>
      <c r="CD40" s="114">
        <f ca="1">OFFSET(CD40,0,-1)+1</f>
        <v>55</v>
      </c>
      <c r="CE40" s="114"/>
      <c r="CF40" s="86">
        <f ca="1">OFFSET(CF40,0,-2)+1</f>
        <v>56</v>
      </c>
      <c r="CG40" s="85">
        <f ca="1">OFFSET(CG40,0,-1)</f>
        <v>56</v>
      </c>
      <c r="CH40" s="86">
        <f ca="1">OFFSET(CH40,0,-1)+1</f>
        <v>57</v>
      </c>
      <c r="CI40" s="8"/>
      <c r="CJ40" s="8"/>
      <c r="CK40" s="8"/>
      <c r="CL40" s="8"/>
      <c r="CM40" s="8"/>
    </row>
    <row r="41" spans="1:91" ht="23.25" customHeight="1">
      <c r="A41" s="10" t="s">
        <v>57</v>
      </c>
      <c r="B41" s="10"/>
      <c r="C41" s="10"/>
      <c r="D41" s="10"/>
      <c r="E41" s="102">
        <v>1</v>
      </c>
      <c r="F41" s="10"/>
      <c r="G41" s="10"/>
      <c r="H41" s="10"/>
      <c r="I41" s="10"/>
      <c r="J41" s="10"/>
      <c r="K41" s="10"/>
      <c r="L41" s="11"/>
      <c r="M41" s="12"/>
      <c r="N41" s="12"/>
      <c r="O41" s="12"/>
      <c r="Q41" s="13"/>
      <c r="R41" s="14"/>
      <c r="S41" s="15">
        <f>INDEX(PT_DIFFERENTIATION_NUM_NTAR,MATCH(A41,PT_DIFFERENTIATION_NTAR_ID,0))</f>
        <v>1</v>
      </c>
      <c r="T41" s="16" t="s">
        <v>0</v>
      </c>
      <c r="U41" s="17"/>
      <c r="V41" s="98"/>
      <c r="W41" s="99"/>
      <c r="X41" s="99"/>
      <c r="Y41" s="99"/>
      <c r="Z41" s="99"/>
      <c r="AA41" s="99"/>
      <c r="AB41" s="100"/>
      <c r="AC41" s="98" t="str">
        <f>INDEX(PT_DIFFERENTIATION_NTAR,MATCH(A41,PT_DIFFERENTIATION_NTAR_ID,0))</f>
        <v>Тариф на холодную воду питьевую</v>
      </c>
      <c r="AD41" s="99"/>
      <c r="AE41" s="99"/>
      <c r="AF41" s="99"/>
      <c r="AG41" s="99"/>
      <c r="AH41" s="99"/>
      <c r="AI41" s="99"/>
      <c r="AJ41" s="98"/>
      <c r="AK41" s="99"/>
      <c r="AL41" s="99"/>
      <c r="AM41" s="99"/>
      <c r="AN41" s="99"/>
      <c r="AO41" s="99"/>
      <c r="AP41" s="100"/>
      <c r="AQ41" s="98"/>
      <c r="AR41" s="99"/>
      <c r="AS41" s="99"/>
      <c r="AT41" s="99"/>
      <c r="AU41" s="99"/>
      <c r="AV41" s="99"/>
      <c r="AW41" s="100"/>
      <c r="AX41" s="98"/>
      <c r="AY41" s="99"/>
      <c r="AZ41" s="99"/>
      <c r="BA41" s="99"/>
      <c r="BB41" s="99"/>
      <c r="BC41" s="99"/>
      <c r="BD41" s="100"/>
      <c r="BE41" s="98"/>
      <c r="BF41" s="99"/>
      <c r="BG41" s="99"/>
      <c r="BH41" s="99"/>
      <c r="BI41" s="99"/>
      <c r="BJ41" s="99"/>
      <c r="BK41" s="100"/>
      <c r="BL41" s="98"/>
      <c r="BM41" s="99"/>
      <c r="BN41" s="99"/>
      <c r="BO41" s="99"/>
      <c r="BP41" s="99"/>
      <c r="BQ41" s="99"/>
      <c r="BR41" s="100"/>
      <c r="BS41" s="98"/>
      <c r="BT41" s="99"/>
      <c r="BU41" s="99"/>
      <c r="BV41" s="99"/>
      <c r="BW41" s="99"/>
      <c r="BX41" s="99"/>
      <c r="BY41" s="100"/>
      <c r="BZ41" s="98"/>
      <c r="CA41" s="99"/>
      <c r="CB41" s="99"/>
      <c r="CC41" s="99"/>
      <c r="CD41" s="99"/>
      <c r="CE41" s="99"/>
      <c r="CF41" s="100"/>
      <c r="CG41" s="100"/>
      <c r="CH41" s="18"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CJ41" s="19"/>
      <c r="CK41" s="19" t="str">
        <f t="shared" ref="CK41:CK55" si="1">IF(T41="","",T41)</f>
        <v>Наименование тарифа</v>
      </c>
      <c r="CL41" s="19"/>
      <c r="CM41" s="19"/>
    </row>
    <row r="42" spans="1:91" ht="23.25" customHeight="1">
      <c r="A42" s="10" t="s">
        <v>57</v>
      </c>
      <c r="B42" s="10" t="s">
        <v>58</v>
      </c>
      <c r="C42" s="10"/>
      <c r="D42" s="10"/>
      <c r="E42" s="101"/>
      <c r="F42" s="102">
        <v>1</v>
      </c>
      <c r="G42" s="10"/>
      <c r="H42" s="10"/>
      <c r="I42" s="10"/>
      <c r="J42" s="10"/>
      <c r="K42" s="10"/>
      <c r="L42" s="11"/>
      <c r="M42" s="12"/>
      <c r="N42" s="12"/>
      <c r="O42" s="12"/>
      <c r="P42" s="20"/>
      <c r="Q42" s="21"/>
      <c r="R42" s="22"/>
      <c r="S42" s="15" t="str">
        <f>INDEX(PT_DIFFERENTIATION_NUM_TER,MATCH(B42,PT_DIFFERENTIATION_TER_ID,0))</f>
        <v>1.1</v>
      </c>
      <c r="T42" s="23" t="s">
        <v>1</v>
      </c>
      <c r="U42" s="17"/>
      <c r="V42" s="98"/>
      <c r="W42" s="99"/>
      <c r="X42" s="99"/>
      <c r="Y42" s="99"/>
      <c r="Z42" s="99"/>
      <c r="AA42" s="99"/>
      <c r="AB42" s="100"/>
      <c r="AC42" s="98" t="str">
        <f>INDEX(PT_DIFFERENTIATION_TER,MATCH(B42,PT_DIFFERENTIATION_TER_ID,0))</f>
        <v>без дифференциации</v>
      </c>
      <c r="AD42" s="99"/>
      <c r="AE42" s="99"/>
      <c r="AF42" s="99"/>
      <c r="AG42" s="99"/>
      <c r="AH42" s="99"/>
      <c r="AI42" s="99"/>
      <c r="AJ42" s="98"/>
      <c r="AK42" s="99"/>
      <c r="AL42" s="99"/>
      <c r="AM42" s="99"/>
      <c r="AN42" s="99"/>
      <c r="AO42" s="99"/>
      <c r="AP42" s="100"/>
      <c r="AQ42" s="98"/>
      <c r="AR42" s="99"/>
      <c r="AS42" s="99"/>
      <c r="AT42" s="99"/>
      <c r="AU42" s="99"/>
      <c r="AV42" s="99"/>
      <c r="AW42" s="100"/>
      <c r="AX42" s="98"/>
      <c r="AY42" s="99"/>
      <c r="AZ42" s="99"/>
      <c r="BA42" s="99"/>
      <c r="BB42" s="99"/>
      <c r="BC42" s="99"/>
      <c r="BD42" s="100"/>
      <c r="BE42" s="98"/>
      <c r="BF42" s="99"/>
      <c r="BG42" s="99"/>
      <c r="BH42" s="99"/>
      <c r="BI42" s="99"/>
      <c r="BJ42" s="99"/>
      <c r="BK42" s="100"/>
      <c r="BL42" s="98"/>
      <c r="BM42" s="99"/>
      <c r="BN42" s="99"/>
      <c r="BO42" s="99"/>
      <c r="BP42" s="99"/>
      <c r="BQ42" s="99"/>
      <c r="BR42" s="100"/>
      <c r="BS42" s="98"/>
      <c r="BT42" s="99"/>
      <c r="BU42" s="99"/>
      <c r="BV42" s="99"/>
      <c r="BW42" s="99"/>
      <c r="BX42" s="99"/>
      <c r="BY42" s="100"/>
      <c r="BZ42" s="98"/>
      <c r="CA42" s="99"/>
      <c r="CB42" s="99"/>
      <c r="CC42" s="99"/>
      <c r="CD42" s="99"/>
      <c r="CE42" s="99"/>
      <c r="CF42" s="100"/>
      <c r="CG42" s="100"/>
      <c r="CH42" s="18" t="s">
        <v>2</v>
      </c>
      <c r="CJ42" s="19"/>
      <c r="CK42" s="19" t="str">
        <f t="shared" si="1"/>
        <v>Территория действия тарифа</v>
      </c>
      <c r="CL42" s="19"/>
      <c r="CM42" s="19"/>
    </row>
    <row r="43" spans="1:91" ht="23.25" customHeight="1">
      <c r="A43" s="10" t="s">
        <v>57</v>
      </c>
      <c r="B43" s="10" t="s">
        <v>58</v>
      </c>
      <c r="C43" s="10" t="s">
        <v>59</v>
      </c>
      <c r="D43" s="10"/>
      <c r="E43" s="101"/>
      <c r="F43" s="101"/>
      <c r="G43" s="102">
        <v>1</v>
      </c>
      <c r="H43" s="10"/>
      <c r="I43" s="10"/>
      <c r="J43" s="10"/>
      <c r="K43" s="10"/>
      <c r="L43" s="11"/>
      <c r="M43" s="12"/>
      <c r="N43" s="12"/>
      <c r="O43" s="12"/>
      <c r="P43" s="24"/>
      <c r="Q43" s="21"/>
      <c r="R43" s="22"/>
      <c r="S43" s="15" t="str">
        <f>INDEX(PT_DIFFERENTIATION_NUM_CS,MATCH(C43,PT_DIFFERENTIATION_CS_ID,0))</f>
        <v>1.1.1</v>
      </c>
      <c r="T43" s="25" t="s">
        <v>3</v>
      </c>
      <c r="U43" s="17"/>
      <c r="V43" s="98"/>
      <c r="W43" s="99"/>
      <c r="X43" s="99"/>
      <c r="Y43" s="99"/>
      <c r="Z43" s="99"/>
      <c r="AA43" s="99"/>
      <c r="AB43" s="100"/>
      <c r="AC43" s="98" t="str">
        <f>INDEX(PT_DIFFERENTIATION_CS,MATCH(C43,PT_DIFFERENTIATION_CS_ID,0))</f>
        <v>без дифференциации</v>
      </c>
      <c r="AD43" s="99"/>
      <c r="AE43" s="99"/>
      <c r="AF43" s="99"/>
      <c r="AG43" s="99"/>
      <c r="AH43" s="99"/>
      <c r="AI43" s="99"/>
      <c r="AJ43" s="98"/>
      <c r="AK43" s="99"/>
      <c r="AL43" s="99"/>
      <c r="AM43" s="99"/>
      <c r="AN43" s="99"/>
      <c r="AO43" s="99"/>
      <c r="AP43" s="100"/>
      <c r="AQ43" s="98"/>
      <c r="AR43" s="99"/>
      <c r="AS43" s="99"/>
      <c r="AT43" s="99"/>
      <c r="AU43" s="99"/>
      <c r="AV43" s="99"/>
      <c r="AW43" s="100"/>
      <c r="AX43" s="98"/>
      <c r="AY43" s="99"/>
      <c r="AZ43" s="99"/>
      <c r="BA43" s="99"/>
      <c r="BB43" s="99"/>
      <c r="BC43" s="99"/>
      <c r="BD43" s="100"/>
      <c r="BE43" s="98"/>
      <c r="BF43" s="99"/>
      <c r="BG43" s="99"/>
      <c r="BH43" s="99"/>
      <c r="BI43" s="99"/>
      <c r="BJ43" s="99"/>
      <c r="BK43" s="100"/>
      <c r="BL43" s="98"/>
      <c r="BM43" s="99"/>
      <c r="BN43" s="99"/>
      <c r="BO43" s="99"/>
      <c r="BP43" s="99"/>
      <c r="BQ43" s="99"/>
      <c r="BR43" s="100"/>
      <c r="BS43" s="98"/>
      <c r="BT43" s="99"/>
      <c r="BU43" s="99"/>
      <c r="BV43" s="99"/>
      <c r="BW43" s="99"/>
      <c r="BX43" s="99"/>
      <c r="BY43" s="100"/>
      <c r="BZ43" s="98"/>
      <c r="CA43" s="99"/>
      <c r="CB43" s="99"/>
      <c r="CC43" s="99"/>
      <c r="CD43" s="99"/>
      <c r="CE43" s="99"/>
      <c r="CF43" s="100"/>
      <c r="CG43" s="100"/>
      <c r="CH43" s="18" t="s">
        <v>4</v>
      </c>
      <c r="CJ43" s="19"/>
      <c r="CK43" s="19" t="str">
        <f t="shared" si="1"/>
        <v>Наименование централизованной системы холодного водоснабжения</v>
      </c>
      <c r="CL43" s="19"/>
      <c r="CM43" s="19"/>
    </row>
    <row r="44" spans="1:91" ht="23.25" customHeight="1">
      <c r="A44" s="10" t="s">
        <v>57</v>
      </c>
      <c r="B44" s="10" t="s">
        <v>58</v>
      </c>
      <c r="C44" s="10" t="s">
        <v>59</v>
      </c>
      <c r="D44" s="10" t="s">
        <v>60</v>
      </c>
      <c r="E44" s="101"/>
      <c r="F44" s="101"/>
      <c r="G44" s="101"/>
      <c r="H44" s="101"/>
      <c r="I44" s="95" t="str">
        <f>S43&amp;".1"</f>
        <v>1.1.1.1</v>
      </c>
      <c r="J44" s="10"/>
      <c r="K44" s="10"/>
      <c r="L44" s="11"/>
      <c r="P44" s="104">
        <v>1</v>
      </c>
      <c r="Q44" s="26"/>
      <c r="R44" s="27"/>
      <c r="S44" s="15" t="str">
        <f>$I44</f>
        <v>1.1.1.1</v>
      </c>
      <c r="T44" s="28" t="s">
        <v>5</v>
      </c>
      <c r="U44" s="17"/>
      <c r="V44" s="105"/>
      <c r="W44" s="106"/>
      <c r="X44" s="106"/>
      <c r="Y44" s="106"/>
      <c r="Z44" s="106"/>
      <c r="AA44" s="106"/>
      <c r="AB44" s="107"/>
      <c r="AC44" s="108"/>
      <c r="AD44" s="109"/>
      <c r="AE44" s="109"/>
      <c r="AF44" s="109"/>
      <c r="AG44" s="109"/>
      <c r="AH44" s="109"/>
      <c r="AI44" s="109"/>
      <c r="AJ44" s="105"/>
      <c r="AK44" s="106"/>
      <c r="AL44" s="106"/>
      <c r="AM44" s="106"/>
      <c r="AN44" s="106"/>
      <c r="AO44" s="106"/>
      <c r="AP44" s="107"/>
      <c r="AQ44" s="105"/>
      <c r="AR44" s="106"/>
      <c r="AS44" s="106"/>
      <c r="AT44" s="106"/>
      <c r="AU44" s="106"/>
      <c r="AV44" s="106"/>
      <c r="AW44" s="107"/>
      <c r="AX44" s="105"/>
      <c r="AY44" s="106"/>
      <c r="AZ44" s="106"/>
      <c r="BA44" s="106"/>
      <c r="BB44" s="106"/>
      <c r="BC44" s="106"/>
      <c r="BD44" s="107"/>
      <c r="BE44" s="105"/>
      <c r="BF44" s="106"/>
      <c r="BG44" s="106"/>
      <c r="BH44" s="106"/>
      <c r="BI44" s="106"/>
      <c r="BJ44" s="106"/>
      <c r="BK44" s="107"/>
      <c r="BL44" s="105"/>
      <c r="BM44" s="106"/>
      <c r="BN44" s="106"/>
      <c r="BO44" s="106"/>
      <c r="BP44" s="106"/>
      <c r="BQ44" s="106"/>
      <c r="BR44" s="107"/>
      <c r="BS44" s="105"/>
      <c r="BT44" s="106"/>
      <c r="BU44" s="106"/>
      <c r="BV44" s="106"/>
      <c r="BW44" s="106"/>
      <c r="BX44" s="106"/>
      <c r="BY44" s="107"/>
      <c r="BZ44" s="105"/>
      <c r="CA44" s="106"/>
      <c r="CB44" s="106"/>
      <c r="CC44" s="106"/>
      <c r="CD44" s="106"/>
      <c r="CE44" s="106"/>
      <c r="CF44" s="107"/>
      <c r="CG44" s="110"/>
      <c r="CH44" s="18" t="s">
        <v>6</v>
      </c>
      <c r="CJ44" s="19"/>
      <c r="CK44" s="19" t="str">
        <f t="shared" si="1"/>
        <v>Наименование признака дифференциации</v>
      </c>
      <c r="CL44" s="19"/>
      <c r="CM44" s="19"/>
    </row>
    <row r="45" spans="1:91" ht="23.25" customHeight="1">
      <c r="A45" s="10" t="s">
        <v>57</v>
      </c>
      <c r="B45" s="10" t="s">
        <v>58</v>
      </c>
      <c r="C45" s="10" t="s">
        <v>59</v>
      </c>
      <c r="D45" s="10" t="s">
        <v>60</v>
      </c>
      <c r="E45" s="101"/>
      <c r="F45" s="101"/>
      <c r="G45" s="101"/>
      <c r="H45" s="101"/>
      <c r="I45" s="103"/>
      <c r="J45" s="95" t="str">
        <f>I44&amp;".1"</f>
        <v>1.1.1.1.1</v>
      </c>
      <c r="K45" s="10"/>
      <c r="L45" s="11" t="s">
        <v>7</v>
      </c>
      <c r="P45" s="104"/>
      <c r="Q45" s="104">
        <v>1</v>
      </c>
      <c r="R45" s="29"/>
      <c r="S45" s="15" t="str">
        <f>$J45</f>
        <v>1.1.1.1.1</v>
      </c>
      <c r="T45" s="30" t="s">
        <v>8</v>
      </c>
      <c r="U45" s="17"/>
      <c r="V45" s="111"/>
      <c r="W45" s="112"/>
      <c r="X45" s="112"/>
      <c r="Y45" s="112"/>
      <c r="Z45" s="112"/>
      <c r="AA45" s="112"/>
      <c r="AB45" s="113"/>
      <c r="AC45" s="111" t="s">
        <v>61</v>
      </c>
      <c r="AD45" s="112"/>
      <c r="AE45" s="112"/>
      <c r="AF45" s="112"/>
      <c r="AG45" s="112"/>
      <c r="AH45" s="112"/>
      <c r="AI45" s="112"/>
      <c r="AJ45" s="111"/>
      <c r="AK45" s="112"/>
      <c r="AL45" s="112"/>
      <c r="AM45" s="112"/>
      <c r="AN45" s="112"/>
      <c r="AO45" s="112"/>
      <c r="AP45" s="113"/>
      <c r="AQ45" s="111"/>
      <c r="AR45" s="112"/>
      <c r="AS45" s="112"/>
      <c r="AT45" s="112"/>
      <c r="AU45" s="112"/>
      <c r="AV45" s="112"/>
      <c r="AW45" s="113"/>
      <c r="AX45" s="111"/>
      <c r="AY45" s="112"/>
      <c r="AZ45" s="112"/>
      <c r="BA45" s="112"/>
      <c r="BB45" s="112"/>
      <c r="BC45" s="112"/>
      <c r="BD45" s="113"/>
      <c r="BE45" s="111"/>
      <c r="BF45" s="112"/>
      <c r="BG45" s="112"/>
      <c r="BH45" s="112"/>
      <c r="BI45" s="112"/>
      <c r="BJ45" s="112"/>
      <c r="BK45" s="113"/>
      <c r="BL45" s="111"/>
      <c r="BM45" s="112"/>
      <c r="BN45" s="112"/>
      <c r="BO45" s="112"/>
      <c r="BP45" s="112"/>
      <c r="BQ45" s="112"/>
      <c r="BR45" s="113"/>
      <c r="BS45" s="111"/>
      <c r="BT45" s="112"/>
      <c r="BU45" s="112"/>
      <c r="BV45" s="112"/>
      <c r="BW45" s="112"/>
      <c r="BX45" s="112"/>
      <c r="BY45" s="113"/>
      <c r="BZ45" s="111"/>
      <c r="CA45" s="112"/>
      <c r="CB45" s="112"/>
      <c r="CC45" s="112"/>
      <c r="CD45" s="112"/>
      <c r="CE45" s="112"/>
      <c r="CF45" s="113"/>
      <c r="CG45" s="113"/>
      <c r="CH45" s="31" t="s">
        <v>9</v>
      </c>
      <c r="CJ45" s="19"/>
      <c r="CK45" s="19" t="str">
        <f t="shared" si="1"/>
        <v>Группа потребителей</v>
      </c>
      <c r="CL45" s="19"/>
      <c r="CM45" s="19"/>
    </row>
    <row r="46" spans="1:91" ht="23.25" customHeight="1">
      <c r="A46" s="10" t="s">
        <v>57</v>
      </c>
      <c r="B46" s="10" t="s">
        <v>58</v>
      </c>
      <c r="C46" s="10" t="s">
        <v>59</v>
      </c>
      <c r="D46" s="10" t="s">
        <v>60</v>
      </c>
      <c r="E46" s="101"/>
      <c r="F46" s="101"/>
      <c r="G46" s="101"/>
      <c r="H46" s="101"/>
      <c r="I46" s="103"/>
      <c r="J46" s="103"/>
      <c r="K46" s="95" t="str">
        <f>J45&amp;".1"</f>
        <v>1.1.1.1.1.1</v>
      </c>
      <c r="L46" s="11"/>
      <c r="P46" s="104"/>
      <c r="Q46" s="104"/>
      <c r="R46" s="29">
        <v>1</v>
      </c>
      <c r="S46" s="15" t="str">
        <f>$K46</f>
        <v>1.1.1.1.1.1</v>
      </c>
      <c r="T46" s="32" t="s">
        <v>62</v>
      </c>
      <c r="U46" s="17"/>
      <c r="V46" s="33"/>
      <c r="W46" s="33"/>
      <c r="X46" s="34"/>
      <c r="Y46" s="92"/>
      <c r="Z46" s="91" t="s">
        <v>10</v>
      </c>
      <c r="AA46" s="96"/>
      <c r="AB46" s="91" t="s">
        <v>10</v>
      </c>
      <c r="AC46" s="33">
        <v>59.15</v>
      </c>
      <c r="AD46" s="33"/>
      <c r="AE46" s="34"/>
      <c r="AF46" s="92">
        <v>45292.390138888892</v>
      </c>
      <c r="AG46" s="91" t="s">
        <v>10</v>
      </c>
      <c r="AH46" s="96">
        <v>45473.390289351853</v>
      </c>
      <c r="AI46" s="91" t="s">
        <v>10</v>
      </c>
      <c r="AJ46" s="33">
        <v>64.819999999999993</v>
      </c>
      <c r="AK46" s="33"/>
      <c r="AL46" s="34"/>
      <c r="AM46" s="92">
        <v>45474.390682870369</v>
      </c>
      <c r="AN46" s="91" t="s">
        <v>10</v>
      </c>
      <c r="AO46" s="96">
        <v>45657.390833333331</v>
      </c>
      <c r="AP46" s="91" t="s">
        <v>10</v>
      </c>
      <c r="AQ46" s="33">
        <v>64.819999999999993</v>
      </c>
      <c r="AR46" s="33"/>
      <c r="AS46" s="34"/>
      <c r="AT46" s="92">
        <v>45658.391180555554</v>
      </c>
      <c r="AU46" s="91" t="s">
        <v>10</v>
      </c>
      <c r="AV46" s="96">
        <v>45838.391331018516</v>
      </c>
      <c r="AW46" s="91" t="s">
        <v>10</v>
      </c>
      <c r="AX46" s="33">
        <v>68.5</v>
      </c>
      <c r="AY46" s="33"/>
      <c r="AZ46" s="34"/>
      <c r="BA46" s="92">
        <v>45839.391655092593</v>
      </c>
      <c r="BB46" s="91" t="s">
        <v>10</v>
      </c>
      <c r="BC46" s="96">
        <v>46022.391851851855</v>
      </c>
      <c r="BD46" s="91" t="s">
        <v>10</v>
      </c>
      <c r="BE46" s="33">
        <v>68.5</v>
      </c>
      <c r="BF46" s="33"/>
      <c r="BG46" s="34"/>
      <c r="BH46" s="92">
        <v>46023.392222222225</v>
      </c>
      <c r="BI46" s="91" t="s">
        <v>10</v>
      </c>
      <c r="BJ46" s="96">
        <v>46203.392453703702</v>
      </c>
      <c r="BK46" s="91" t="s">
        <v>10</v>
      </c>
      <c r="BL46" s="33">
        <v>71.23</v>
      </c>
      <c r="BM46" s="33"/>
      <c r="BN46" s="34"/>
      <c r="BO46" s="92">
        <v>46204.392951388887</v>
      </c>
      <c r="BP46" s="91" t="s">
        <v>10</v>
      </c>
      <c r="BQ46" s="96">
        <v>46387.393067129633</v>
      </c>
      <c r="BR46" s="91" t="s">
        <v>10</v>
      </c>
      <c r="BS46" s="33">
        <v>71.23</v>
      </c>
      <c r="BT46" s="33"/>
      <c r="BU46" s="34"/>
      <c r="BV46" s="92">
        <v>46388.39334490741</v>
      </c>
      <c r="BW46" s="91" t="s">
        <v>10</v>
      </c>
      <c r="BX46" s="96">
        <v>46568.393564814818</v>
      </c>
      <c r="BY46" s="91" t="s">
        <v>10</v>
      </c>
      <c r="BZ46" s="33">
        <v>74.069999999999993</v>
      </c>
      <c r="CA46" s="33"/>
      <c r="CB46" s="34"/>
      <c r="CC46" s="92">
        <v>46569.393842592595</v>
      </c>
      <c r="CD46" s="91" t="s">
        <v>10</v>
      </c>
      <c r="CE46" s="96">
        <v>46752.394016203703</v>
      </c>
      <c r="CF46" s="91" t="s">
        <v>10</v>
      </c>
      <c r="CG46" s="35"/>
      <c r="CH46" s="94"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46" s="8" t="e">
        <f ca="1">STRCHECKDATE(V47:CG47)</f>
        <v>#NAME?</v>
      </c>
      <c r="CJ46" s="19"/>
      <c r="CK46" s="19" t="str">
        <f t="shared" si="1"/>
        <v>население без ндс</v>
      </c>
      <c r="CL46" s="19"/>
      <c r="CM46" s="19"/>
    </row>
    <row r="47" spans="1:91" ht="0" hidden="1" customHeight="1">
      <c r="A47" s="10" t="s">
        <v>57</v>
      </c>
      <c r="B47" s="10" t="s">
        <v>58</v>
      </c>
      <c r="C47" s="10" t="s">
        <v>59</v>
      </c>
      <c r="D47" s="10" t="s">
        <v>60</v>
      </c>
      <c r="E47" s="101"/>
      <c r="F47" s="101"/>
      <c r="G47" s="101"/>
      <c r="H47" s="101"/>
      <c r="I47" s="103"/>
      <c r="J47" s="103"/>
      <c r="K47" s="95"/>
      <c r="L47" s="11"/>
      <c r="P47" s="104"/>
      <c r="Q47" s="104"/>
      <c r="R47" s="29"/>
      <c r="S47" s="36"/>
      <c r="T47" s="17"/>
      <c r="U47" s="17"/>
      <c r="V47" s="37"/>
      <c r="W47" s="37"/>
      <c r="X47" s="38" t="str">
        <f>Y46&amp;"-"&amp;AA46</f>
        <v>-</v>
      </c>
      <c r="Y47" s="93"/>
      <c r="Z47" s="91"/>
      <c r="AA47" s="97"/>
      <c r="AB47" s="91"/>
      <c r="AC47" s="37"/>
      <c r="AD47" s="37"/>
      <c r="AE47" s="38" t="str">
        <f>AF46&amp;"-"&amp;AH46</f>
        <v>45292,3901388889-45473,3902893519</v>
      </c>
      <c r="AF47" s="93"/>
      <c r="AG47" s="91"/>
      <c r="AH47" s="97"/>
      <c r="AI47" s="91"/>
      <c r="AJ47" s="37"/>
      <c r="AK47" s="37"/>
      <c r="AL47" s="38" t="str">
        <f>AM46&amp;"-"&amp;AO46</f>
        <v>45474,3906828704-45657,3908333333</v>
      </c>
      <c r="AM47" s="93"/>
      <c r="AN47" s="91"/>
      <c r="AO47" s="97"/>
      <c r="AP47" s="91"/>
      <c r="AQ47" s="37"/>
      <c r="AR47" s="37"/>
      <c r="AS47" s="38" t="str">
        <f>AT46&amp;"-"&amp;AV46</f>
        <v>45658,3911805556-45838,3913310185</v>
      </c>
      <c r="AT47" s="93"/>
      <c r="AU47" s="91"/>
      <c r="AV47" s="97"/>
      <c r="AW47" s="91"/>
      <c r="AX47" s="37"/>
      <c r="AY47" s="37"/>
      <c r="AZ47" s="38" t="str">
        <f>BA46&amp;"-"&amp;BC46</f>
        <v>45839,3916550925-46022,3918518519</v>
      </c>
      <c r="BA47" s="93"/>
      <c r="BB47" s="91"/>
      <c r="BC47" s="97"/>
      <c r="BD47" s="91"/>
      <c r="BE47" s="37"/>
      <c r="BF47" s="37"/>
      <c r="BG47" s="38" t="str">
        <f>BH46&amp;"-"&amp;BJ46</f>
        <v>46023,3922222222-46203,3924537037</v>
      </c>
      <c r="BH47" s="93"/>
      <c r="BI47" s="91"/>
      <c r="BJ47" s="97"/>
      <c r="BK47" s="91"/>
      <c r="BL47" s="37"/>
      <c r="BM47" s="37"/>
      <c r="BN47" s="38" t="str">
        <f>BO46&amp;"-"&amp;BQ46</f>
        <v>46204,3929513889-46387,3930671296</v>
      </c>
      <c r="BO47" s="93"/>
      <c r="BP47" s="91"/>
      <c r="BQ47" s="97"/>
      <c r="BR47" s="91"/>
      <c r="BS47" s="37"/>
      <c r="BT47" s="37"/>
      <c r="BU47" s="38" t="str">
        <f>BV46&amp;"-"&amp;BX46</f>
        <v>46388,3933449074-46568,3935648148</v>
      </c>
      <c r="BV47" s="93"/>
      <c r="BW47" s="91"/>
      <c r="BX47" s="97"/>
      <c r="BY47" s="91"/>
      <c r="BZ47" s="37"/>
      <c r="CA47" s="37"/>
      <c r="CB47" s="38" t="str">
        <f>CC46&amp;"-"&amp;CE46</f>
        <v>46569,3938425926-46752,3940162037</v>
      </c>
      <c r="CC47" s="93"/>
      <c r="CD47" s="91"/>
      <c r="CE47" s="97"/>
      <c r="CF47" s="91"/>
      <c r="CG47" s="39"/>
      <c r="CH47" s="94"/>
      <c r="CJ47" s="19"/>
      <c r="CK47" s="19" t="str">
        <f t="shared" si="1"/>
        <v/>
      </c>
      <c r="CL47" s="19"/>
      <c r="CM47" s="19"/>
    </row>
    <row r="48" spans="1:91" ht="23.25" customHeight="1">
      <c r="A48" s="10"/>
      <c r="B48" s="10"/>
      <c r="C48" s="10"/>
      <c r="D48" s="10"/>
      <c r="E48" s="101"/>
      <c r="F48" s="101"/>
      <c r="G48" s="101"/>
      <c r="H48" s="101"/>
      <c r="I48" s="103"/>
      <c r="J48" s="103"/>
      <c r="K48" s="95" t="str">
        <f>J45&amp;".2"</f>
        <v>1.1.1.1.1.2</v>
      </c>
      <c r="L48" s="11"/>
      <c r="P48" s="104"/>
      <c r="Q48" s="104"/>
      <c r="R48" s="88" t="s">
        <v>30</v>
      </c>
      <c r="S48" s="15" t="str">
        <f>$K48</f>
        <v>1.1.1.1.1.2</v>
      </c>
      <c r="T48" s="32" t="s">
        <v>63</v>
      </c>
      <c r="U48" s="17"/>
      <c r="V48" s="33"/>
      <c r="W48" s="33"/>
      <c r="X48" s="34"/>
      <c r="Y48" s="92"/>
      <c r="Z48" s="91" t="s">
        <v>10</v>
      </c>
      <c r="AA48" s="92"/>
      <c r="AB48" s="91" t="s">
        <v>10</v>
      </c>
      <c r="AC48" s="33">
        <v>70.98</v>
      </c>
      <c r="AD48" s="33"/>
      <c r="AE48" s="34"/>
      <c r="AF48" s="92">
        <v>45292.398136574076</v>
      </c>
      <c r="AG48" s="91" t="s">
        <v>10</v>
      </c>
      <c r="AH48" s="96">
        <v>45473.397986111115</v>
      </c>
      <c r="AI48" s="91" t="s">
        <v>10</v>
      </c>
      <c r="AJ48" s="33">
        <v>77.78</v>
      </c>
      <c r="AK48" s="33"/>
      <c r="AL48" s="34"/>
      <c r="AM48" s="92">
        <v>45474.397835648146</v>
      </c>
      <c r="AN48" s="91" t="s">
        <v>10</v>
      </c>
      <c r="AO48" s="92">
        <v>45657.397685185184</v>
      </c>
      <c r="AP48" s="91" t="s">
        <v>10</v>
      </c>
      <c r="AQ48" s="33">
        <v>77.78</v>
      </c>
      <c r="AR48" s="33"/>
      <c r="AS48" s="34"/>
      <c r="AT48" s="92">
        <v>45658.397453703707</v>
      </c>
      <c r="AU48" s="91" t="s">
        <v>10</v>
      </c>
      <c r="AV48" s="92">
        <v>45838.397256944445</v>
      </c>
      <c r="AW48" s="91" t="s">
        <v>10</v>
      </c>
      <c r="AX48" s="33">
        <v>82.2</v>
      </c>
      <c r="AY48" s="33"/>
      <c r="AZ48" s="34"/>
      <c r="BA48" s="92">
        <v>45839.397106481483</v>
      </c>
      <c r="BB48" s="91" t="s">
        <v>10</v>
      </c>
      <c r="BC48" s="92">
        <v>46022.396990740737</v>
      </c>
      <c r="BD48" s="91" t="s">
        <v>10</v>
      </c>
      <c r="BE48" s="33">
        <v>82.2</v>
      </c>
      <c r="BF48" s="33"/>
      <c r="BG48" s="34"/>
      <c r="BH48" s="92">
        <v>46023.396817129629</v>
      </c>
      <c r="BI48" s="91" t="s">
        <v>10</v>
      </c>
      <c r="BJ48" s="92">
        <v>46203.396608796298</v>
      </c>
      <c r="BK48" s="91" t="s">
        <v>10</v>
      </c>
      <c r="BL48" s="33">
        <v>85.48</v>
      </c>
      <c r="BM48" s="33"/>
      <c r="BN48" s="34"/>
      <c r="BO48" s="92">
        <v>46204.396435185183</v>
      </c>
      <c r="BP48" s="91" t="s">
        <v>10</v>
      </c>
      <c r="BQ48" s="92">
        <v>46387.396215277775</v>
      </c>
      <c r="BR48" s="91" t="s">
        <v>10</v>
      </c>
      <c r="BS48" s="33">
        <v>85.48</v>
      </c>
      <c r="BT48" s="33"/>
      <c r="BU48" s="34"/>
      <c r="BV48" s="92">
        <v>46388.396018518521</v>
      </c>
      <c r="BW48" s="91" t="s">
        <v>10</v>
      </c>
      <c r="BX48" s="92">
        <v>46568.395821759259</v>
      </c>
      <c r="BY48" s="91" t="s">
        <v>10</v>
      </c>
      <c r="BZ48" s="33">
        <v>88.88</v>
      </c>
      <c r="CA48" s="33"/>
      <c r="CB48" s="34"/>
      <c r="CC48" s="92">
        <v>46569.395636574074</v>
      </c>
      <c r="CD48" s="91" t="s">
        <v>10</v>
      </c>
      <c r="CE48" s="92">
        <v>46752.395509259259</v>
      </c>
      <c r="CF48" s="91" t="s">
        <v>10</v>
      </c>
      <c r="CG48" s="35"/>
      <c r="CH48" s="94"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CI48" s="8" t="e">
        <f ca="1">STRCHECKDATE(V49:CG49)</f>
        <v>#NAME?</v>
      </c>
      <c r="CJ48" s="19"/>
      <c r="CK48" s="19" t="str">
        <f t="shared" si="1"/>
        <v>население с ндс</v>
      </c>
      <c r="CL48" s="19"/>
      <c r="CM48" s="19"/>
    </row>
    <row r="49" spans="1:91" ht="14.25" customHeight="1">
      <c r="A49" s="10"/>
      <c r="B49" s="10"/>
      <c r="C49" s="10"/>
      <c r="D49" s="10"/>
      <c r="E49" s="101"/>
      <c r="F49" s="101"/>
      <c r="G49" s="101"/>
      <c r="H49" s="101"/>
      <c r="I49" s="103"/>
      <c r="J49" s="103"/>
      <c r="K49" s="95" t="str">
        <f>J45&amp;".1"</f>
        <v>1.1.1.1.1.1</v>
      </c>
      <c r="L49" s="11"/>
      <c r="P49" s="104"/>
      <c r="Q49" s="104"/>
      <c r="R49" s="29"/>
      <c r="S49" s="36"/>
      <c r="T49" s="17"/>
      <c r="U49" s="17"/>
      <c r="V49" s="37"/>
      <c r="W49" s="37"/>
      <c r="X49" s="38" t="str">
        <f>Y48&amp;"-"&amp;AA48</f>
        <v>-</v>
      </c>
      <c r="Y49" s="93"/>
      <c r="Z49" s="91"/>
      <c r="AA49" s="93"/>
      <c r="AB49" s="91"/>
      <c r="AC49" s="37"/>
      <c r="AD49" s="37"/>
      <c r="AE49" s="38" t="str">
        <f>AF48&amp;"-"&amp;AH48</f>
        <v>45292,398136574-45473,3979861111</v>
      </c>
      <c r="AF49" s="93"/>
      <c r="AG49" s="91"/>
      <c r="AH49" s="97"/>
      <c r="AI49" s="91"/>
      <c r="AJ49" s="37"/>
      <c r="AK49" s="37"/>
      <c r="AL49" s="38" t="str">
        <f>AM48&amp;"-"&amp;AO48</f>
        <v>45474,3978356481-45657,3976851852</v>
      </c>
      <c r="AM49" s="93"/>
      <c r="AN49" s="91"/>
      <c r="AO49" s="93"/>
      <c r="AP49" s="91"/>
      <c r="AQ49" s="37"/>
      <c r="AR49" s="37"/>
      <c r="AS49" s="38" t="str">
        <f>AT48&amp;"-"&amp;AV48</f>
        <v>45658,3974537037-45838,3972569444</v>
      </c>
      <c r="AT49" s="93"/>
      <c r="AU49" s="91"/>
      <c r="AV49" s="93"/>
      <c r="AW49" s="91"/>
      <c r="AX49" s="37"/>
      <c r="AY49" s="37"/>
      <c r="AZ49" s="38" t="str">
        <f>BA48&amp;"-"&amp;BC48</f>
        <v>45839,3971064814-46022,3969907407</v>
      </c>
      <c r="BA49" s="93"/>
      <c r="BB49" s="91"/>
      <c r="BC49" s="93"/>
      <c r="BD49" s="91"/>
      <c r="BE49" s="37"/>
      <c r="BF49" s="37"/>
      <c r="BG49" s="38" t="str">
        <f>BH48&amp;"-"&amp;BJ48</f>
        <v>46023,3968171296-46203,3966087963</v>
      </c>
      <c r="BH49" s="93"/>
      <c r="BI49" s="91"/>
      <c r="BJ49" s="93"/>
      <c r="BK49" s="91"/>
      <c r="BL49" s="37"/>
      <c r="BM49" s="37"/>
      <c r="BN49" s="38" t="str">
        <f>BO48&amp;"-"&amp;BQ48</f>
        <v>46204,3964351852-46387,3962152778</v>
      </c>
      <c r="BO49" s="93"/>
      <c r="BP49" s="91"/>
      <c r="BQ49" s="93"/>
      <c r="BR49" s="91"/>
      <c r="BS49" s="37"/>
      <c r="BT49" s="37"/>
      <c r="BU49" s="38" t="str">
        <f>BV48&amp;"-"&amp;BX48</f>
        <v>46388,3960185185-46568,3958217593</v>
      </c>
      <c r="BV49" s="93"/>
      <c r="BW49" s="91"/>
      <c r="BX49" s="93"/>
      <c r="BY49" s="91"/>
      <c r="BZ49" s="37"/>
      <c r="CA49" s="37"/>
      <c r="CB49" s="38" t="str">
        <f>CC48&amp;"-"&amp;CE48</f>
        <v>46569,3956365741-46752,3955092593</v>
      </c>
      <c r="CC49" s="93"/>
      <c r="CD49" s="91"/>
      <c r="CE49" s="93"/>
      <c r="CF49" s="91"/>
      <c r="CG49" s="39"/>
      <c r="CH49" s="94"/>
      <c r="CJ49" s="19"/>
      <c r="CK49" s="19" t="str">
        <f t="shared" si="1"/>
        <v/>
      </c>
      <c r="CL49" s="19"/>
      <c r="CM49" s="19"/>
    </row>
    <row r="50" spans="1:91" ht="21" customHeight="1">
      <c r="A50" s="10" t="s">
        <v>57</v>
      </c>
      <c r="B50" s="10" t="s">
        <v>58</v>
      </c>
      <c r="C50" s="10" t="s">
        <v>59</v>
      </c>
      <c r="D50" s="10" t="s">
        <v>60</v>
      </c>
      <c r="E50" s="101"/>
      <c r="F50" s="101"/>
      <c r="G50" s="101"/>
      <c r="H50" s="101"/>
      <c r="I50" s="103"/>
      <c r="J50" s="95"/>
      <c r="K50" s="10"/>
      <c r="L50" s="11"/>
      <c r="P50" s="104"/>
      <c r="Q50" s="104"/>
      <c r="R50" s="27"/>
      <c r="S50" s="40"/>
      <c r="T50" s="41" t="s">
        <v>11</v>
      </c>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18" t="s">
        <v>12</v>
      </c>
      <c r="CJ50" s="19"/>
      <c r="CK50" s="19" t="str">
        <f t="shared" si="1"/>
        <v>Добавить значение признака дифференциации</v>
      </c>
      <c r="CL50" s="19"/>
      <c r="CM50" s="19"/>
    </row>
    <row r="51" spans="1:91" ht="21" customHeight="1">
      <c r="A51" s="10" t="s">
        <v>57</v>
      </c>
      <c r="B51" s="10" t="s">
        <v>58</v>
      </c>
      <c r="C51" s="10" t="s">
        <v>59</v>
      </c>
      <c r="D51" s="10" t="s">
        <v>60</v>
      </c>
      <c r="E51" s="101"/>
      <c r="F51" s="101"/>
      <c r="G51" s="101"/>
      <c r="H51" s="101"/>
      <c r="I51" s="95"/>
      <c r="J51" s="10"/>
      <c r="K51" s="10"/>
      <c r="L51" s="11"/>
      <c r="P51" s="104"/>
      <c r="Q51" s="26"/>
      <c r="R51" s="27"/>
      <c r="S51" s="40"/>
      <c r="T51" s="43" t="s">
        <v>13</v>
      </c>
      <c r="U51" s="42"/>
      <c r="V51" s="42"/>
      <c r="W51" s="42"/>
      <c r="X51" s="42"/>
      <c r="Y51" s="42"/>
      <c r="Z51" s="42"/>
      <c r="AA51" s="42"/>
      <c r="AB51" s="44"/>
      <c r="AC51" s="42"/>
      <c r="AD51" s="42"/>
      <c r="AE51" s="42"/>
      <c r="AF51" s="42"/>
      <c r="AG51" s="42"/>
      <c r="AH51" s="42"/>
      <c r="AI51" s="44"/>
      <c r="AJ51" s="42"/>
      <c r="AK51" s="42"/>
      <c r="AL51" s="42"/>
      <c r="AM51" s="42"/>
      <c r="AN51" s="42"/>
      <c r="AO51" s="42"/>
      <c r="AP51" s="44"/>
      <c r="AQ51" s="42"/>
      <c r="AR51" s="42"/>
      <c r="AS51" s="42"/>
      <c r="AT51" s="42"/>
      <c r="AU51" s="42"/>
      <c r="AV51" s="42"/>
      <c r="AW51" s="44"/>
      <c r="AX51" s="42"/>
      <c r="AY51" s="42"/>
      <c r="AZ51" s="42"/>
      <c r="BA51" s="42"/>
      <c r="BB51" s="42"/>
      <c r="BC51" s="42"/>
      <c r="BD51" s="44"/>
      <c r="BE51" s="42"/>
      <c r="BF51" s="42"/>
      <c r="BG51" s="42"/>
      <c r="BH51" s="42"/>
      <c r="BI51" s="42"/>
      <c r="BJ51" s="42"/>
      <c r="BK51" s="44"/>
      <c r="BL51" s="42"/>
      <c r="BM51" s="42"/>
      <c r="BN51" s="42"/>
      <c r="BO51" s="42"/>
      <c r="BP51" s="42"/>
      <c r="BQ51" s="42"/>
      <c r="BR51" s="44"/>
      <c r="BS51" s="42"/>
      <c r="BT51" s="42"/>
      <c r="BU51" s="42"/>
      <c r="BV51" s="42"/>
      <c r="BW51" s="42"/>
      <c r="BX51" s="42"/>
      <c r="BY51" s="44"/>
      <c r="BZ51" s="42"/>
      <c r="CA51" s="42"/>
      <c r="CB51" s="42"/>
      <c r="CC51" s="42"/>
      <c r="CD51" s="42"/>
      <c r="CE51" s="42"/>
      <c r="CF51" s="44"/>
      <c r="CG51" s="42"/>
      <c r="CH51" s="45"/>
      <c r="CJ51" s="19"/>
      <c r="CK51" s="19" t="str">
        <f t="shared" si="1"/>
        <v>Добавить группу потребителей</v>
      </c>
      <c r="CL51" s="19"/>
      <c r="CM51" s="19"/>
    </row>
    <row r="52" spans="1:91" ht="21" customHeight="1">
      <c r="A52" s="10" t="s">
        <v>57</v>
      </c>
      <c r="B52" s="10" t="s">
        <v>58</v>
      </c>
      <c r="C52" s="10" t="s">
        <v>59</v>
      </c>
      <c r="D52" s="10" t="s">
        <v>60</v>
      </c>
      <c r="E52" s="101"/>
      <c r="F52" s="101"/>
      <c r="G52" s="101"/>
      <c r="H52" s="102"/>
      <c r="I52" s="10"/>
      <c r="J52" s="10"/>
      <c r="K52" s="10"/>
      <c r="L52" s="11"/>
      <c r="M52" s="12"/>
      <c r="N52" s="12"/>
      <c r="O52" s="1"/>
      <c r="P52" s="13"/>
      <c r="Q52" s="46"/>
      <c r="R52" s="14"/>
      <c r="S52" s="40"/>
      <c r="T52" s="47" t="s">
        <v>14</v>
      </c>
      <c r="U52" s="42"/>
      <c r="V52" s="42"/>
      <c r="W52" s="42"/>
      <c r="X52" s="42"/>
      <c r="Y52" s="42"/>
      <c r="Z52" s="42"/>
      <c r="AA52" s="42"/>
      <c r="AB52" s="44"/>
      <c r="AC52" s="42"/>
      <c r="AD52" s="42"/>
      <c r="AE52" s="42"/>
      <c r="AF52" s="42"/>
      <c r="AG52" s="42"/>
      <c r="AH52" s="42"/>
      <c r="AI52" s="44"/>
      <c r="AJ52" s="42"/>
      <c r="AK52" s="42"/>
      <c r="AL52" s="42"/>
      <c r="AM52" s="42"/>
      <c r="AN52" s="42"/>
      <c r="AO52" s="42"/>
      <c r="AP52" s="44"/>
      <c r="AQ52" s="42"/>
      <c r="AR52" s="42"/>
      <c r="AS52" s="42"/>
      <c r="AT52" s="42"/>
      <c r="AU52" s="42"/>
      <c r="AV52" s="42"/>
      <c r="AW52" s="44"/>
      <c r="AX52" s="42"/>
      <c r="AY52" s="42"/>
      <c r="AZ52" s="42"/>
      <c r="BA52" s="42"/>
      <c r="BB52" s="42"/>
      <c r="BC52" s="42"/>
      <c r="BD52" s="44"/>
      <c r="BE52" s="42"/>
      <c r="BF52" s="42"/>
      <c r="BG52" s="42"/>
      <c r="BH52" s="42"/>
      <c r="BI52" s="42"/>
      <c r="BJ52" s="42"/>
      <c r="BK52" s="44"/>
      <c r="BL52" s="42"/>
      <c r="BM52" s="42"/>
      <c r="BN52" s="42"/>
      <c r="BO52" s="42"/>
      <c r="BP52" s="42"/>
      <c r="BQ52" s="42"/>
      <c r="BR52" s="44"/>
      <c r="BS52" s="42"/>
      <c r="BT52" s="42"/>
      <c r="BU52" s="42"/>
      <c r="BV52" s="42"/>
      <c r="BW52" s="42"/>
      <c r="BX52" s="42"/>
      <c r="BY52" s="44"/>
      <c r="BZ52" s="42"/>
      <c r="CA52" s="42"/>
      <c r="CB52" s="42"/>
      <c r="CC52" s="42"/>
      <c r="CD52" s="42"/>
      <c r="CE52" s="42"/>
      <c r="CF52" s="44"/>
      <c r="CG52" s="42"/>
      <c r="CH52" s="48"/>
      <c r="CJ52" s="19"/>
      <c r="CK52" s="19" t="str">
        <f t="shared" si="1"/>
        <v>Добавить наименование признака дифференциации</v>
      </c>
      <c r="CL52" s="19"/>
      <c r="CM52" s="19"/>
    </row>
    <row r="53" spans="1:91" s="8" customFormat="1" ht="0" hidden="1" customHeight="1">
      <c r="A53" s="49" t="s">
        <v>57</v>
      </c>
      <c r="B53" s="49" t="s">
        <v>58</v>
      </c>
      <c r="C53" s="49"/>
      <c r="D53" s="49"/>
      <c r="E53" s="101"/>
      <c r="F53" s="102"/>
      <c r="G53" s="49"/>
      <c r="H53" s="49"/>
      <c r="I53" s="49"/>
      <c r="J53" s="49"/>
      <c r="K53" s="49"/>
      <c r="L53" s="50"/>
      <c r="M53" s="51"/>
      <c r="N53" s="51"/>
      <c r="P53" s="52"/>
      <c r="Q53" s="53"/>
      <c r="R53" s="52"/>
      <c r="S53" s="54"/>
      <c r="T53" s="55" t="s">
        <v>15</v>
      </c>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J53" s="19"/>
      <c r="CK53" s="19" t="str">
        <f t="shared" si="1"/>
        <v>Добавить централизованную систему для дифференциации</v>
      </c>
      <c r="CL53" s="19"/>
      <c r="CM53" s="19"/>
    </row>
    <row r="54" spans="1:91" s="8" customFormat="1" ht="0" hidden="1" customHeight="1">
      <c r="A54" s="49" t="s">
        <v>57</v>
      </c>
      <c r="B54" s="49"/>
      <c r="C54" s="49"/>
      <c r="D54" s="49"/>
      <c r="E54" s="102"/>
      <c r="F54" s="49"/>
      <c r="G54" s="49"/>
      <c r="H54" s="49"/>
      <c r="I54" s="49"/>
      <c r="J54" s="49"/>
      <c r="K54" s="49"/>
      <c r="L54" s="50"/>
      <c r="M54" s="51"/>
      <c r="N54" s="51"/>
      <c r="P54" s="52"/>
      <c r="Q54" s="53"/>
      <c r="R54" s="52"/>
      <c r="S54" s="54"/>
      <c r="T54" s="55" t="s">
        <v>16</v>
      </c>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J54" s="19"/>
      <c r="CK54" s="19" t="str">
        <f t="shared" si="1"/>
        <v>Добавить территорию для дифференциации</v>
      </c>
      <c r="CL54" s="19"/>
      <c r="CM54" s="19"/>
    </row>
    <row r="55" spans="1:91" s="8" customFormat="1" ht="0" hidden="1" customHeight="1">
      <c r="A55" s="49"/>
      <c r="B55" s="49"/>
      <c r="C55" s="49"/>
      <c r="D55" s="49"/>
      <c r="E55" s="49"/>
      <c r="F55" s="49"/>
      <c r="G55" s="49"/>
      <c r="H55" s="49"/>
      <c r="I55" s="49"/>
      <c r="J55" s="49"/>
      <c r="K55" s="49"/>
      <c r="L55" s="50"/>
      <c r="M55" s="51"/>
      <c r="N55" s="51"/>
      <c r="P55" s="52"/>
      <c r="Q55" s="53"/>
      <c r="R55" s="52"/>
      <c r="S55" s="54"/>
      <c r="T55" s="55" t="s">
        <v>64</v>
      </c>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J55" s="19"/>
      <c r="CK55" s="19" t="str">
        <f t="shared" si="1"/>
        <v>Добавить наименование тарифа</v>
      </c>
      <c r="CL55" s="19"/>
      <c r="CM55" s="19"/>
    </row>
    <row r="56" spans="1:91" ht="11.25" customHeight="1">
      <c r="M56" s="1"/>
      <c r="N56" s="1"/>
      <c r="O56" s="1"/>
      <c r="P56" s="7"/>
      <c r="Q56" s="7"/>
      <c r="R56" s="7"/>
      <c r="S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I56" s="7"/>
      <c r="CJ56" s="7"/>
      <c r="CK56" s="7"/>
      <c r="CL56" s="7"/>
      <c r="CM56" s="7"/>
    </row>
    <row r="57" spans="1:91" ht="14.25" customHeight="1">
      <c r="O57" s="1"/>
      <c r="S57" s="89"/>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row>
    <row r="58" spans="1:91" ht="14.25" customHeight="1">
      <c r="O58" s="1"/>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91" ht="14.25" customHeight="1">
      <c r="O59" s="1"/>
      <c r="S59" s="89"/>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row>
  </sheetData>
  <sheetProtection formatColumns="0" formatRows="0" insertRows="0" deleteColumns="0" deleteRows="0" sort="0" autoFilter="0"/>
  <mergeCells count="286">
    <mergeCell ref="E2:E13"/>
    <mergeCell ref="V2:AB2"/>
    <mergeCell ref="AC2:CG2"/>
    <mergeCell ref="F3:F12"/>
    <mergeCell ref="V3:AB3"/>
    <mergeCell ref="AC3:CG3"/>
    <mergeCell ref="G4:G11"/>
    <mergeCell ref="V4:AB4"/>
    <mergeCell ref="AC4:CG4"/>
    <mergeCell ref="H5:H11"/>
    <mergeCell ref="I5:I10"/>
    <mergeCell ref="P5:P10"/>
    <mergeCell ref="V5:AB5"/>
    <mergeCell ref="AC5:CG5"/>
    <mergeCell ref="J6:J9"/>
    <mergeCell ref="Q6:Q9"/>
    <mergeCell ref="V6:AB6"/>
    <mergeCell ref="AC6:CG6"/>
    <mergeCell ref="K7:K8"/>
    <mergeCell ref="Y7:Y8"/>
    <mergeCell ref="AO7:AO8"/>
    <mergeCell ref="AP7:AP8"/>
    <mergeCell ref="AT7:AT8"/>
    <mergeCell ref="Z7:Z8"/>
    <mergeCell ref="AA7:AA8"/>
    <mergeCell ref="AB7:AB8"/>
    <mergeCell ref="AF7:AF8"/>
    <mergeCell ref="AG7:AG8"/>
    <mergeCell ref="AH7:AH8"/>
    <mergeCell ref="CE7:CE8"/>
    <mergeCell ref="CF7:CF8"/>
    <mergeCell ref="CH7:CH8"/>
    <mergeCell ref="BP7:BP8"/>
    <mergeCell ref="BQ7:BQ8"/>
    <mergeCell ref="BR7:BR8"/>
    <mergeCell ref="BV7:BV8"/>
    <mergeCell ref="BW7:BW8"/>
    <mergeCell ref="BX7:BX8"/>
    <mergeCell ref="AF15:AF16"/>
    <mergeCell ref="AG15:AG16"/>
    <mergeCell ref="AH15:AH16"/>
    <mergeCell ref="AI15:AI16"/>
    <mergeCell ref="S24:AH24"/>
    <mergeCell ref="S25:AH25"/>
    <mergeCell ref="BY7:BY8"/>
    <mergeCell ref="CC7:CC8"/>
    <mergeCell ref="CD7:CD8"/>
    <mergeCell ref="BD7:BD8"/>
    <mergeCell ref="BH7:BH8"/>
    <mergeCell ref="BI7:BI8"/>
    <mergeCell ref="BJ7:BJ8"/>
    <mergeCell ref="BK7:BK8"/>
    <mergeCell ref="BO7:BO8"/>
    <mergeCell ref="AU7:AU8"/>
    <mergeCell ref="AV7:AV8"/>
    <mergeCell ref="AW7:AW8"/>
    <mergeCell ref="BA7:BA8"/>
    <mergeCell ref="BB7:BB8"/>
    <mergeCell ref="BC7:BC8"/>
    <mergeCell ref="AI7:AI8"/>
    <mergeCell ref="AM7:AM8"/>
    <mergeCell ref="AN7:AN8"/>
    <mergeCell ref="BE27:BJ27"/>
    <mergeCell ref="BL27:BQ27"/>
    <mergeCell ref="BS27:BX27"/>
    <mergeCell ref="BZ27:CE27"/>
    <mergeCell ref="S28:T28"/>
    <mergeCell ref="V28:AA28"/>
    <mergeCell ref="AC28:AH28"/>
    <mergeCell ref="AJ28:AO28"/>
    <mergeCell ref="AQ28:AV28"/>
    <mergeCell ref="AX28:BC28"/>
    <mergeCell ref="S27:T27"/>
    <mergeCell ref="V27:AA27"/>
    <mergeCell ref="AC27:AH27"/>
    <mergeCell ref="AJ27:AO27"/>
    <mergeCell ref="AQ27:AV27"/>
    <mergeCell ref="AX27:BC27"/>
    <mergeCell ref="BE28:BJ28"/>
    <mergeCell ref="BL28:BQ28"/>
    <mergeCell ref="BS28:BX28"/>
    <mergeCell ref="BZ28:CE28"/>
    <mergeCell ref="S29:T29"/>
    <mergeCell ref="V29:AA29"/>
    <mergeCell ref="AC29:AH29"/>
    <mergeCell ref="AJ29:AO29"/>
    <mergeCell ref="AQ29:AV29"/>
    <mergeCell ref="AX29:BC29"/>
    <mergeCell ref="BE29:BJ29"/>
    <mergeCell ref="BL29:BQ29"/>
    <mergeCell ref="BS29:BX29"/>
    <mergeCell ref="BZ29:CE29"/>
    <mergeCell ref="S30:T30"/>
    <mergeCell ref="V30:AA30"/>
    <mergeCell ref="AC30:AH30"/>
    <mergeCell ref="AJ30:AO30"/>
    <mergeCell ref="AQ30:AV30"/>
    <mergeCell ref="AX30:BC30"/>
    <mergeCell ref="BE30:BJ30"/>
    <mergeCell ref="BL30:BQ30"/>
    <mergeCell ref="BS30:BX30"/>
    <mergeCell ref="BZ30:CE30"/>
    <mergeCell ref="S32:T32"/>
    <mergeCell ref="V32:AA32"/>
    <mergeCell ref="AC32:AH32"/>
    <mergeCell ref="AJ32:AO32"/>
    <mergeCell ref="AQ32:AV32"/>
    <mergeCell ref="AX32:BC32"/>
    <mergeCell ref="BE32:BJ32"/>
    <mergeCell ref="BL32:BQ32"/>
    <mergeCell ref="BS32:BX32"/>
    <mergeCell ref="BZ32:CE32"/>
    <mergeCell ref="S33:T33"/>
    <mergeCell ref="V33:AA33"/>
    <mergeCell ref="AC33:AH33"/>
    <mergeCell ref="AJ33:AO33"/>
    <mergeCell ref="AQ33:AV33"/>
    <mergeCell ref="AX33:BC33"/>
    <mergeCell ref="BE33:BJ33"/>
    <mergeCell ref="BL33:BQ33"/>
    <mergeCell ref="BS33:BX33"/>
    <mergeCell ref="BZ33:CE33"/>
    <mergeCell ref="V35:AB35"/>
    <mergeCell ref="AC35:AI35"/>
    <mergeCell ref="AJ35:AP35"/>
    <mergeCell ref="AQ35:AW35"/>
    <mergeCell ref="AX35:BD35"/>
    <mergeCell ref="BE35:BK35"/>
    <mergeCell ref="BL35:BR35"/>
    <mergeCell ref="BS35:BY35"/>
    <mergeCell ref="BZ35:CF35"/>
    <mergeCell ref="S36:CG36"/>
    <mergeCell ref="CH36:CH39"/>
    <mergeCell ref="S37:S39"/>
    <mergeCell ref="T37:T39"/>
    <mergeCell ref="V37:AA37"/>
    <mergeCell ref="AB37:AB39"/>
    <mergeCell ref="AC37:AH37"/>
    <mergeCell ref="CF37:CF39"/>
    <mergeCell ref="CG37:CG39"/>
    <mergeCell ref="W38:X38"/>
    <mergeCell ref="Y38:AA38"/>
    <mergeCell ref="AD38:AE38"/>
    <mergeCell ref="AF38:AH38"/>
    <mergeCell ref="AK38:AL38"/>
    <mergeCell ref="AM38:AO38"/>
    <mergeCell ref="BD37:BD39"/>
    <mergeCell ref="BE37:BJ37"/>
    <mergeCell ref="BK37:BK39"/>
    <mergeCell ref="BL37:BQ37"/>
    <mergeCell ref="BR37:BR39"/>
    <mergeCell ref="BS37:BX37"/>
    <mergeCell ref="BF38:BG38"/>
    <mergeCell ref="BH38:BJ38"/>
    <mergeCell ref="BM38:BN38"/>
    <mergeCell ref="BO38:BQ38"/>
    <mergeCell ref="AI37:AI39"/>
    <mergeCell ref="AJ37:AO37"/>
    <mergeCell ref="AP37:AP39"/>
    <mergeCell ref="AQ37:AV37"/>
    <mergeCell ref="AW37:AW39"/>
    <mergeCell ref="AX37:BC37"/>
    <mergeCell ref="BT38:BU38"/>
    <mergeCell ref="BV38:BX38"/>
    <mergeCell ref="CA38:CB38"/>
    <mergeCell ref="CC38:CE38"/>
    <mergeCell ref="Z39:AA39"/>
    <mergeCell ref="AG39:AH39"/>
    <mergeCell ref="AN39:AO39"/>
    <mergeCell ref="AU39:AV39"/>
    <mergeCell ref="BB39:BC39"/>
    <mergeCell ref="BI39:BJ39"/>
    <mergeCell ref="BY37:BY39"/>
    <mergeCell ref="BZ37:CE37"/>
    <mergeCell ref="AR38:AS38"/>
    <mergeCell ref="AT38:AV38"/>
    <mergeCell ref="AY38:AZ38"/>
    <mergeCell ref="BA38:BC38"/>
    <mergeCell ref="BP39:BQ39"/>
    <mergeCell ref="BW39:BX39"/>
    <mergeCell ref="CD39:CE39"/>
    <mergeCell ref="Z40:AA40"/>
    <mergeCell ref="AG40:AH40"/>
    <mergeCell ref="AN40:AO40"/>
    <mergeCell ref="AU40:AV40"/>
    <mergeCell ref="BB40:BC40"/>
    <mergeCell ref="BI40:BJ40"/>
    <mergeCell ref="BP40:BQ40"/>
    <mergeCell ref="BW40:BX40"/>
    <mergeCell ref="CD40:CE40"/>
    <mergeCell ref="E41:E54"/>
    <mergeCell ref="V41:AB41"/>
    <mergeCell ref="AC41:CG41"/>
    <mergeCell ref="F42:F53"/>
    <mergeCell ref="V42:AB42"/>
    <mergeCell ref="AC42:CG42"/>
    <mergeCell ref="G43:G52"/>
    <mergeCell ref="V43:AB43"/>
    <mergeCell ref="AC43:CG43"/>
    <mergeCell ref="H44:H52"/>
    <mergeCell ref="I44:I51"/>
    <mergeCell ref="P44:P51"/>
    <mergeCell ref="V44:AB44"/>
    <mergeCell ref="AC44:CG44"/>
    <mergeCell ref="J45:J50"/>
    <mergeCell ref="Q45:Q50"/>
    <mergeCell ref="V45:AB45"/>
    <mergeCell ref="AC45:CG45"/>
    <mergeCell ref="AG46:AG47"/>
    <mergeCell ref="AH46:AH47"/>
    <mergeCell ref="AI46:AI47"/>
    <mergeCell ref="AM46:AM47"/>
    <mergeCell ref="AN46:AN47"/>
    <mergeCell ref="AO46:AO47"/>
    <mergeCell ref="K46:K47"/>
    <mergeCell ref="Y46:Y47"/>
    <mergeCell ref="Z46:Z47"/>
    <mergeCell ref="AA46:AA47"/>
    <mergeCell ref="AB46:AB47"/>
    <mergeCell ref="AF46:AF47"/>
    <mergeCell ref="CH46:CH47"/>
    <mergeCell ref="K48:K49"/>
    <mergeCell ref="Y48:Y49"/>
    <mergeCell ref="Z48:Z49"/>
    <mergeCell ref="AA48:AA49"/>
    <mergeCell ref="AB48:AB49"/>
    <mergeCell ref="AF48:AF49"/>
    <mergeCell ref="AG48:AG49"/>
    <mergeCell ref="AH48:AH49"/>
    <mergeCell ref="BW46:BW47"/>
    <mergeCell ref="BX46:BX47"/>
    <mergeCell ref="BY46:BY47"/>
    <mergeCell ref="CC46:CC47"/>
    <mergeCell ref="CD46:CD47"/>
    <mergeCell ref="CE46:CE47"/>
    <mergeCell ref="BK46:BK47"/>
    <mergeCell ref="BO46:BO47"/>
    <mergeCell ref="BP46:BP47"/>
    <mergeCell ref="BQ46:BQ47"/>
    <mergeCell ref="BR46:BR47"/>
    <mergeCell ref="BV46:BV47"/>
    <mergeCell ref="BB46:BB47"/>
    <mergeCell ref="BC46:BC47"/>
    <mergeCell ref="BD46:BD47"/>
    <mergeCell ref="BB48:BB49"/>
    <mergeCell ref="BC48:BC49"/>
    <mergeCell ref="AI48:AI49"/>
    <mergeCell ref="AM48:AM49"/>
    <mergeCell ref="AN48:AN49"/>
    <mergeCell ref="AO48:AO49"/>
    <mergeCell ref="AP48:AP49"/>
    <mergeCell ref="AT48:AT49"/>
    <mergeCell ref="CF46:CF47"/>
    <mergeCell ref="BH46:BH47"/>
    <mergeCell ref="BI46:BI47"/>
    <mergeCell ref="BJ46:BJ47"/>
    <mergeCell ref="AP46:AP47"/>
    <mergeCell ref="AT46:AT47"/>
    <mergeCell ref="AU46:AU47"/>
    <mergeCell ref="AV46:AV47"/>
    <mergeCell ref="AW46:AW47"/>
    <mergeCell ref="BA46:BA47"/>
    <mergeCell ref="T57:CH57"/>
    <mergeCell ref="T59:CH59"/>
    <mergeCell ref="BY48:BY49"/>
    <mergeCell ref="CC48:CC49"/>
    <mergeCell ref="CD48:CD49"/>
    <mergeCell ref="CE48:CE49"/>
    <mergeCell ref="CF48:CF49"/>
    <mergeCell ref="CH48:CH49"/>
    <mergeCell ref="BP48:BP49"/>
    <mergeCell ref="BQ48:BQ49"/>
    <mergeCell ref="BR48:BR49"/>
    <mergeCell ref="BV48:BV49"/>
    <mergeCell ref="BW48:BW49"/>
    <mergeCell ref="BX48:BX49"/>
    <mergeCell ref="BD48:BD49"/>
    <mergeCell ref="BH48:BH49"/>
    <mergeCell ref="BI48:BI49"/>
    <mergeCell ref="BJ48:BJ49"/>
    <mergeCell ref="BK48:BK49"/>
    <mergeCell ref="BO48:BO49"/>
    <mergeCell ref="AU48:AU49"/>
    <mergeCell ref="AV48:AV49"/>
    <mergeCell ref="AW48:AW49"/>
    <mergeCell ref="BA48:BA49"/>
  </mergeCells>
  <dataValidations count="8">
    <dataValidation allowBlank="1" promptTitle="checkPeriodRange" sqref="X65581 X131117 X196653 X262189 X327725 X393261 X458797 X524333 X589869 X655405 X720941 X786477 X852013 X917549 X983085 AE16 AE65581 AE131117 AE196653 AE262189 AE327725 AE393261 AE458797 AE524333 AE589869 AE655405 AE720941 AE786477 AE852013 AE917549 AE983085 AE47 AE49 AE8 X8 X47 X49 AL8 AL47 AL49 AS8 AS47 AS49 AZ8 AZ47 AZ49 BG8 BG47 BG49 BN8 BN47 BN49 BU8 BU47 BU49 CB8 CB47 CB49"/>
    <dataValidation type="list" allowBlank="1" showInputMessage="1" showErrorMessage="1" errorTitle="Ошибка" error="Выберите значение из списка" sqref="V983082 V65578 V131114 V196650 V262186 V327722 V393258 V458794 V524330 V589866 V655402 V720938 V786474 V852010 V917546 AC983082 AC65578 AC131114 AC196650 AC262186 AC327722 AC393258 AC458794 AC524330 AC589866 AC655402 AC720938 AC786474 AC852010 AC917546">
      <formula1>kind_of_scheme_in</formula1>
    </dataValidation>
    <dataValidation type="textLength" operator="lessThanOrEqual" allowBlank="1" showInputMessage="1" showErrorMessage="1" errorTitle="Ошибка" error="Допускается ввод не более 900 символов!" sqref="CH65574:CH65581 CH131110:CH131117 CH196646:CH196653 CH262182:CH262189 CH327718:CH327725 CH393254:CH393261 CH458790:CH458797 CH524326:CH524333 CH589862:CH589869 CH655398:CH655405 CH720934:CH720941 CH786470:CH786477 CH852006:CH852013 CH917542:CH917549 CH983078:CH983085 T46 T7 AC5:AI5 CG5 AC44:AI44 CG44 T48">
      <formula1>900</formula1>
    </dataValidation>
    <dataValidation type="list" allowBlank="1" showInputMessage="1" showErrorMessage="1" errorTitle="Ошибка" error="Выберите значение из списка" sqref="T65580 T131116 T196652 T262188 T327724 T393260 T458796 T524332 T589868 T655404 T720940 T786476 T852012 T917548 T983084">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65580 Y131116 Y196652 Y262188 Y327724 Y393260 Y458796 Y524332 Y589868 Y655404 Y720940 Y786476 Y852012 Y917548 Y983084 AA65580 AA131116 AA196652 AA262188 AA327724 AA393260 AA458796 AA524332 AA589868 AA655404 AA720940 AA786476 AA852012 AA917548 AA983084 AF15 AF65580 AF131116 AF196652 AF262188 AF327724 AF393260 AF458796 AF524332 AF589868 AF655404 AF720940 AF786476 AF852012 AF917548 AF983084 AH65580 AH131116 AH196652 AH262188 AH327724 AH393260 AH458796 AH524332 AH589868 AH655404 AH720940 AH786476 AH852012 AH917548 AH983084 AH46 AF46 AH15 AH7 AF7 Y7 AA7 Y46 AA46 AM7 AO7 AM46 AO46 AT7 AV7 AT46 AV46 BA7 BC7 BA46 BC46 BH7 BJ7 BH46 BJ46 BO7 BQ7 BO46 BQ46 BV7 BX7 BV46 BX46 CC7 CE7 CC46 CE46 Y48 AA48 AF48 AH48 AM48 AO48 AT48 AV48 BA48 BC48 BH48 BJ48 BO48 BQ48 BV48 BX48 CC48 CE48"/>
    <dataValidation allowBlank="1" showInputMessage="1" showErrorMessage="1" prompt="Для выбора выполните двойной щелчок левой клавиши мыши по соответствующей ячейке." sqref="Z65580 Z131116 Z196652 Z262188 Z327724 Z393260 Z458796 Z524332 Z589868 Z655404 Z720940 Z786476 Z852012 Z917548 Z983084 AB131116 AB458796 AB196652 AB262188 AB327724 AB393260 AB524332 AB589868 AB655404 AB720940 AB786476 AB852012 AB917548 AB983084 AB65580 AG65580 AG131116 AG196652 AG262188 AG327724 AG393260 AG458796 AG524332 AG589868 AG655404 AG720940 AG786476 AG852012 AG917548 AG983084 AI524332:CF524332 AI196652:CF196652 AI589868:CF589868 AI655404:CF655404 AI15 AI720940:CF720940 AI786476:CF786476 AI852012:CF852012 AI917548:CF917548 AI983084:CF983084 AI65580:CF65580 AI131116:CF131116 AI458796:CF458796 AI262188:CF262188 AI7 AN7 AP7 AU7 AW7 BB7 BD7 BI7 BK7 BP7 BR7 BW7 BY7 CD7 CF7 AG46 AI327724:CF327724 AG15 AG7 Z7 AB7 AI393260:CF393260 AI46 AN46 AP46 AU46 AW46 BB46 BD46 BI46 BK46 BP46 BR46 BW46 BY46 CD46 CF46 Z46 AB46 Z48 AB48 AG48 AI48 AN48 AP48 AU48 AW48 BB48 BD48 BI48 BK48 BP48 BR48 BW48 BY48 CD48 CF48"/>
    <dataValidation allowBlank="1" sqref="S131118:CH131124 S196654:CH196660 S262190:CH262196 S327726:CH327732 S393262:CH393268 S458798:CH458804 S524334:CH524340 S589870:CH589876 S655406:CH655412 S720942:CH720948 S786478:CH786484 S852014:CH852020 S917550:CH917556 S983086:CH983092 S65582:CH65588"/>
    <dataValidation type="list" allowBlank="1" showInputMessage="1" errorTitle="Ошибка" error="Выберите значение из списка" prompt="Выберите значение из списка" sqref="V983083:CG983083 V65579:CG65579 V131115:CG131115 V196651:CG196651 V262187:CG262187 V327723:CG327723 V393259:CG393259 V458795:CG458795 V524331:CG524331 V589867:CG589867 V655403:CG655403 V720939:CG720939 V786475:CG786475 V852011:CG852011 V917547:CG917547">
      <formula1>kind_of_cons</formula1>
    </dataValidation>
  </dataValidations>
  <pageMargins left="0.70866141732283472" right="0.70866141732283472" top="0.74803149606299213" bottom="0.74803149606299213" header="0.31496062992125984" footer="0.31496062992125984"/>
  <pageSetup paperSize="9" scale="70" orientation="landscape" r:id="rId1"/>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32</vt:i4>
      </vt:variant>
    </vt:vector>
  </HeadingPairs>
  <TitlesOfParts>
    <vt:vector size="33" baseType="lpstr">
      <vt:lpstr>ХВС. Т-пит</vt:lpstr>
      <vt:lpstr>BLOCK_NOTE_P_TARIFF_A_COLDVSNA</vt:lpstr>
      <vt:lpstr>BLOCK_NOTE_R_TARIFF_A_COLDVSNA</vt:lpstr>
      <vt:lpstr>BLOCK_TABLE_P_TARIFF_A_COLDVSNA</vt:lpstr>
      <vt:lpstr>BLOCK_TABLE_R_TARIFF_A_COLDVSNA</vt:lpstr>
      <vt:lpstr>COLDVSNA_TARIFF_A_COLDVSNA_ADD_HL_COLUMN_MARKER</vt:lpstr>
      <vt:lpstr>COLDVSNA_TARIFF_A_COLDVSNA_DEL_HL_DATA_DIFF_COLUMN_MARKER</vt:lpstr>
      <vt:lpstr>COLDVSNA_TARIFF_A_COLDVSNA_DEL_HL_FLAG_DIFF_COLUMN_MARKER</vt:lpstr>
      <vt:lpstr>COLDVSNA_TARIFF_A_COLDVSNA_DEL_HL_GC_COLUMN_MARKER</vt:lpstr>
      <vt:lpstr>COLDVSNA_TARIFF_A_COLDVSNA_DELETE_PERIOD_ROW_MARKER</vt:lpstr>
      <vt:lpstr>COLDVSNA_TARIFF_A_COLDVSNA_FLAG_BLOCK_COLUMN_MARKER</vt:lpstr>
      <vt:lpstr>COLDVSNA_TARIFF_A_COLDVSNA_FLAG_BLOCK_ROW_MARKER</vt:lpstr>
      <vt:lpstr>COLDVSNA_TARIFF_A_COLDVSNA_NUM_CS_COLUMN_MARKER</vt:lpstr>
      <vt:lpstr>COLDVSNA_TARIFF_A_COLDVSNA_NUM_DATA_DIFF_COLUMN_MARKER</vt:lpstr>
      <vt:lpstr>COLDVSNA_TARIFF_A_COLDVSNA_NUM_FLAG_DIFF_COLUMN_MARKER</vt:lpstr>
      <vt:lpstr>COLDVSNA_TARIFF_A_COLDVSNA_NUM_GC_COLUMN_MARKER</vt:lpstr>
      <vt:lpstr>COLDVSNA_TARIFF_A_COLDVSNA_NUM_NTAR_COLUMN_MARKER</vt:lpstr>
      <vt:lpstr>COLDVSNA_TARIFF_A_COLDVSNA_NUM_TER_COLUMN_MARKER</vt:lpstr>
      <vt:lpstr>et_COLDVSNA_TARIFF_A_COLDVSNA_CS</vt:lpstr>
      <vt:lpstr>et_COLDVSNA_TARIFF_A_COLDVSNA_DATA_DIFF</vt:lpstr>
      <vt:lpstr>et_COLDVSNA_TARIFF_A_COLDVSNA_FLAG_DIFF</vt:lpstr>
      <vt:lpstr>et_COLDVSNA_TARIFF_A_COLDVSNA_GC</vt:lpstr>
      <vt:lpstr>et_COLDVSNA_TARIFF_A_COLDVSNA_NTAR</vt:lpstr>
      <vt:lpstr>et_COLDVSNA_TARIFF_A_COLDVSNA_PERIOD_COLOR</vt:lpstr>
      <vt:lpstr>et_COLDVSNA_TARIFF_A_COLDVSNA_PERIOD_NOT_COLOR</vt:lpstr>
      <vt:lpstr>et_COLDVSNA_TARIFF_A_COLDVSNA_TER</vt:lpstr>
      <vt:lpstr>et_COLDVSNA_TARIFF_A_COLDVSNA_TN</vt:lpstr>
      <vt:lpstr>et_ver_COLDVSNA_TARIFF_A_COLDVSNA</vt:lpstr>
      <vt:lpstr>pIns_PT_VTAR_A_COLDVSNA</vt:lpstr>
      <vt:lpstr>pIns_ver_COLDVSNA_TARIFF_A_COLDVSNA</vt:lpstr>
      <vt:lpstr>pt_cs_9</vt:lpstr>
      <vt:lpstr>pt_ntar_9</vt:lpstr>
      <vt:lpstr>pt_ter_9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larisa</dc:creator>
  <cp:lastModifiedBy>larisa</cp:lastModifiedBy>
  <cp:lastPrinted>2023-11-28T11:00:28Z</cp:lastPrinted>
  <dcterms:created xsi:type="dcterms:W3CDTF">2023-11-28T10:52:58Z</dcterms:created>
  <dcterms:modified xsi:type="dcterms:W3CDTF">2023-11-28T11:00:31Z</dcterms:modified>
</cp:coreProperties>
</file>